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K:\CDI\SED\04- ETUDES EXTERNES\01- SRCAE - S3REnR\11-AURA\18-Mise en oeuvre\03-Bilan&amp;ETF\ETF-2022\Version finale\"/>
    </mc:Choice>
  </mc:AlternateContent>
  <xr:revisionPtr revIDLastSave="0" documentId="13_ncr:1_{591F9563-12F8-4B50-9ED9-6E824F70F11C}" xr6:coauthVersionLast="47" xr6:coauthVersionMax="47" xr10:uidLastSave="{00000000-0000-0000-0000-000000000000}"/>
  <bookViews>
    <workbookView xWindow="-120" yWindow="-120" windowWidth="25440" windowHeight="15390" tabRatio="531" xr2:uid="{00000000-000D-0000-FFFF-FFFF00000000}"/>
  </bookViews>
  <sheets>
    <sheet name="Travaux_EI" sheetId="11" r:id="rId1"/>
    <sheet name="Travaux_S3REnR_Renforcement" sheetId="12" r:id="rId2"/>
    <sheet name="Travaux_S3REnR_Creation" sheetId="13" r:id="rId3"/>
    <sheet name="Capa_réservées" sheetId="20" r:id="rId4"/>
    <sheet name="Transferts" sheetId="14" r:id="rId5"/>
  </sheets>
  <externalReferences>
    <externalReference r:id="rId6"/>
  </externalReferences>
  <definedNames>
    <definedName name="_xlnm._FilterDatabase" localSheetId="2" hidden="1">Travaux_S3REnR_Creation!$M$2:$W$79</definedName>
    <definedName name="_xlnm._FilterDatabase" localSheetId="1" hidden="1">Travaux_S3REnR_Renforcement!$M$2:$W$45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 i="12" l="1"/>
  <c r="V5" i="12"/>
  <c r="V6" i="12"/>
  <c r="V7" i="12"/>
  <c r="V8" i="12"/>
  <c r="V9" i="12"/>
  <c r="V10" i="12"/>
  <c r="V11" i="12"/>
  <c r="V12" i="12"/>
  <c r="V13" i="12"/>
  <c r="V14" i="12"/>
  <c r="V15" i="12"/>
  <c r="V16" i="12"/>
  <c r="V17" i="12"/>
  <c r="V18" i="12"/>
  <c r="V19" i="12"/>
  <c r="V20" i="12"/>
  <c r="V21" i="12"/>
  <c r="V22" i="12"/>
  <c r="V23" i="12"/>
  <c r="V24" i="12"/>
  <c r="V25" i="12"/>
  <c r="V26" i="12"/>
  <c r="V27" i="12"/>
  <c r="V28" i="12"/>
  <c r="V29" i="12"/>
  <c r="V30" i="12"/>
  <c r="V31" i="12"/>
  <c r="V32" i="12"/>
  <c r="V33" i="12"/>
  <c r="V34" i="12"/>
  <c r="V35" i="12"/>
  <c r="V36" i="12"/>
  <c r="V37" i="12"/>
  <c r="V38" i="12"/>
  <c r="V39" i="12"/>
  <c r="V40" i="12"/>
  <c r="V41" i="12"/>
  <c r="V42" i="12"/>
  <c r="V43" i="12"/>
  <c r="V44" i="12"/>
  <c r="V45" i="12"/>
  <c r="V3" i="12"/>
  <c r="AE3" i="13" l="1"/>
  <c r="AF3" i="13" l="1"/>
  <c r="BL1" i="13" l="1"/>
  <c r="AZ1" i="12"/>
  <c r="AY1" i="13"/>
  <c r="AM1" i="12"/>
</calcChain>
</file>

<file path=xl/sharedStrings.xml><?xml version="1.0" encoding="utf-8"?>
<sst xmlns="http://schemas.openxmlformats.org/spreadsheetml/2006/main" count="1824" uniqueCount="932">
  <si>
    <t>Commentaires</t>
  </si>
  <si>
    <t>En service</t>
  </si>
  <si>
    <t>PV de fin de concertation</t>
  </si>
  <si>
    <t>Avant-projet détaillé</t>
  </si>
  <si>
    <t>En attente du seuil de déclenchement</t>
  </si>
  <si>
    <t>Travaux engagés</t>
  </si>
  <si>
    <t>Travaux réalisés par RTE sur le réseau public de transport</t>
  </si>
  <si>
    <t>Travaux réalisés par Enedis sur le réseau public de distribution</t>
  </si>
  <si>
    <t>Travaux de l’état initial réalisés par RTE au titre d'anciens S3REnR (Création)</t>
  </si>
  <si>
    <t>Travaux de l’état initial réalisés par RTE au titre d'anciens S3REnR (Renforcement)</t>
  </si>
  <si>
    <t>Ouvrage</t>
  </si>
  <si>
    <t>Etat d'avancement</t>
  </si>
  <si>
    <t>Mise en service indiquée dans le S3REnR</t>
  </si>
  <si>
    <t>Semestre prévisionnel de mise en service</t>
  </si>
  <si>
    <t>Coût prévisionnel indiqué dans le S3REnR en k€</t>
  </si>
  <si>
    <t>Création d'un poste 400/63kV en Romanche</t>
  </si>
  <si>
    <t>DUP en cours</t>
  </si>
  <si>
    <t>S2/2026</t>
  </si>
  <si>
    <t>Raccordement d'un transformateur ENEDIS au poste de CHANGY</t>
  </si>
  <si>
    <t>S2 / 2023</t>
  </si>
  <si>
    <t>Renforcement des lignes 225 kV entre les postes de Pratclaux, Montgros, Laveyrune et Pied-de-Borne, (exploitation à 75°)</t>
  </si>
  <si>
    <t>S2/2022</t>
  </si>
  <si>
    <t>Réhabilitation de la ligne 63 kV Arcomie St Flour</t>
  </si>
  <si>
    <t>S2/2025</t>
  </si>
  <si>
    <t>Entrée en piquage du poste de Gatellier 225 kV</t>
  </si>
  <si>
    <t>S2 / 2018</t>
  </si>
  <si>
    <t>Contrainte technique : l'extension du poste de Gatellier a dû être réalisée sur des fondations de type "micropieux" qui n'avaient pas été prévues.</t>
  </si>
  <si>
    <t>MAURS Prolongation JdB et ajout PVH</t>
  </si>
  <si>
    <t>Ajout de travaux d'extension du jeu de barre suite au transfert de travaux de mutation d'un transformateur 63/20kV de Pratclaux vers maurs</t>
  </si>
  <si>
    <t>Création d'un poste 225/63kV Léman – Chablais (Juvigny)</t>
  </si>
  <si>
    <t>Création du poste source au niveau du poste de Savignac</t>
  </si>
  <si>
    <t>S2 / 2021</t>
  </si>
  <si>
    <t>Evolution de la consistance : la création d'un nouveau transformateur nécessite de créer une fosse déportée sur le site pour assurer la récupération des eaux et fluides des transformateurs. Cette dernière n'avaient pas été chiffrée en pré-étude en 2013.</t>
  </si>
  <si>
    <t>Retente des conducteurs et renforcement de la ligne 225 kV entre Châteauneuf du Rhône et Tricastin</t>
  </si>
  <si>
    <t>Gain sur la consistance : Après de nouveaux relevés topographiques, l'augmentation de capacité peut être réalisée sans travaux.</t>
  </si>
  <si>
    <t>Mise à niveau ICC du poste de Chateauneuf SNCF 63 kV</t>
  </si>
  <si>
    <t>S2/2023</t>
  </si>
  <si>
    <t>Raccordement d'un transformateur ENEDIS au poste d'Aiguebelle</t>
  </si>
  <si>
    <t>S2 / 2019</t>
  </si>
  <si>
    <t>Renforcement des lignes 225 kV entre les postes de  Pratclaux,Montgros, et Montpezat (exploitation à 75°)</t>
  </si>
  <si>
    <t>S2 / 2022</t>
  </si>
  <si>
    <t>Evolution de consistance : les études détaillées ont montré que l'augmentation de la température de répartition de l'ouvrage nécessite des renforcements de supports plus importants que prévu dans le chiffrage initial.</t>
  </si>
  <si>
    <t>Réhabilitation de la ligne 225 kV Champagnier-Cordéac-zSable</t>
  </si>
  <si>
    <t>S2 / 2025</t>
  </si>
  <si>
    <t>LE DONJON Ajout PVH</t>
  </si>
  <si>
    <t>Passage du poste de Cordéac 225 kV en contrôle commande numérique et installation d'automate</t>
  </si>
  <si>
    <t>Renforcement de la ligne aérienne 225 kV entre Pratclaux, Grandval et Rueyres</t>
  </si>
  <si>
    <t>S2 / 2017</t>
  </si>
  <si>
    <t>Mis en service en 2017. Gain sur la consistance, les études détaillées ont montré qu'il y avait moins de fondations à renforcer.</t>
  </si>
  <si>
    <t>Entrée en coupure d'Echalas sur la 400kV Charpenay - Pivoz Cordier 1, création AT763 à Echalas 400kV et remaniement des liaisons 225</t>
  </si>
  <si>
    <t>Retente des conducteurs de la ligne 63 kV entre Bozel et Vignotan</t>
  </si>
  <si>
    <t>S1 / 2018</t>
  </si>
  <si>
    <t>Gain sur la consistance : après de nouveaux relevés topographiques, l'augmentation de capacité peut être réalisée sans travaux.</t>
  </si>
  <si>
    <t>Réhabilitation de la ligne 63 kV Enval Ste Sauves</t>
  </si>
  <si>
    <t>Retente et renforcement de la ligne 63 kV entre Contamine et Pralognan</t>
  </si>
  <si>
    <t>Evolution de consistance : les études détaillées ont montré que l'augmentation de la température de répartition de l'ouvrage pouvait se faire via le remplacement d'un seul support au lieu des deux supports prévus initialement.</t>
  </si>
  <si>
    <t>Raccordement poste source 225/20kV Enedis de Grand Courbis</t>
  </si>
  <si>
    <t>Raccordement d'un transformateur ENEDIS au poste de Lentigny (PVH)</t>
  </si>
  <si>
    <t>S2 / 2020</t>
  </si>
  <si>
    <t>Raccordement du poste source 63/20kV SOREA d'Henri Deville</t>
  </si>
  <si>
    <t>Remplacement des conducteurs de la ligne 63 kV Bessèges-Les-Salelles</t>
  </si>
  <si>
    <t>Evolution de consistance : les études détaillées ont montré que le remplacement des conducteurs et l'augmentation de la température de répartition nécessitent des renforcements de supports plus importants que prévu dans le chiffrage initial. De plus, l'autorité environnementale impose une évaluation environnementale du projet non prévue. L'évaluation environnementale et la concertation locale induisent un nouveau décalage d'un an.</t>
  </si>
  <si>
    <t>Réhabilitation de la ligne 225 kV Laveyrune Montgros</t>
  </si>
  <si>
    <t>Avant-projet simplifié</t>
  </si>
  <si>
    <t>Réhabilitation des lignes 63 kV Les Clavaux-St Guillerme, St Guillerme-zOz, Verney-ZBaton et Oz-Zoz</t>
  </si>
  <si>
    <t>Raccordement du poste 63/20kV Enedis de Myans</t>
  </si>
  <si>
    <t>Installation AT762 et couplage 225kVau poste de  Praz St André</t>
  </si>
  <si>
    <t>Création d'une self de 80MVAR au poste d’Enval</t>
  </si>
  <si>
    <t>Projet Sud Aveyron 400kV - Création d'un poste 400/225 kV en coupure sur l'axe Gaudière Rueyres</t>
  </si>
  <si>
    <t>S1/2023</t>
  </si>
  <si>
    <t xml:space="preserve">Travaux de renforcement réalisés par RTE </t>
  </si>
  <si>
    <t>Travaux de renforcement réalisés par Enedis</t>
  </si>
  <si>
    <t>Ouvrage renforcé</t>
  </si>
  <si>
    <t>Repère carte</t>
  </si>
  <si>
    <t>Seuil de déclenchement</t>
  </si>
  <si>
    <t>Projet engagé</t>
  </si>
  <si>
    <t>Liaison 63kV VINAY ST MARCELLIN</t>
  </si>
  <si>
    <t>NON</t>
  </si>
  <si>
    <t>Seuil non atteint</t>
  </si>
  <si>
    <t>CRESSANGES_63KV_PVH ENEDIS</t>
  </si>
  <si>
    <t>OUI</t>
  </si>
  <si>
    <t>VALLON_63KV_PVH ENEDIS</t>
  </si>
  <si>
    <t>Augmentation de la capacité de transit de la liaison 63kV GIVORS BAN - AMPUIS - REVENTIN</t>
  </si>
  <si>
    <t>Augmentation de la capacité de transit de la liaison 225kV PASSY PRESSY</t>
  </si>
  <si>
    <t>Ajout d’un disjoncteur HTB au poste de DIEULEFIT</t>
  </si>
  <si>
    <t>Ajout d’un disjoncteur HTB au poste de ST JEAN DE BOURNAY</t>
  </si>
  <si>
    <t>AUTOMATE DE ZONE MONTLUCON</t>
  </si>
  <si>
    <t>Augmentation de la capacité de transit de la liaison 63kV MONTLUCON – piquage ZDURRE</t>
  </si>
  <si>
    <t>AUTOMATE SIMPLE MONTVICQ</t>
  </si>
  <si>
    <t>AUTOMATE DE ZONE BAYET EGUZON</t>
  </si>
  <si>
    <t>Augmentation de la capacité de transit de la liaison 225kV EGUZON – MONTLUCON</t>
  </si>
  <si>
    <t>Augmentation de la capacité de transit de la liaison 63kV MONTLUCON – LA DURRE</t>
  </si>
  <si>
    <t>Augmentation de la capacité de transit de la liaison 63kV VALLON – piquage ZDURRE</t>
  </si>
  <si>
    <t>S2/2024</t>
  </si>
  <si>
    <t>AUTOMATE DE ZONE BAYET TR 630</t>
  </si>
  <si>
    <t>Création d’une liaison 225kV entre SEMINAIRE et CENTRE ALLIER par réutilisation de la liaison 63kV existante entre SEMINAIRE et CRES</t>
  </si>
  <si>
    <t>Augmentation de la capacité de transit de la liaison 63kV BOURBON L’ARCHAMBAULT - SEMINAIRE</t>
  </si>
  <si>
    <t>AUTOMATE DE ZONE DOMPIERRE VARRENNES</t>
  </si>
  <si>
    <t>Augmentation de la capacité de transit de la liaison 63kV DONJON - DOMPIERRE</t>
  </si>
  <si>
    <t>DONJON : Création d’une self shunt 63kV de 15MVAR au poste de DONJON</t>
  </si>
  <si>
    <t>AUTOMATE DE ZONE BEAUMONT</t>
  </si>
  <si>
    <t>AUTOMATE DE ZONE ST_MARCELLIN</t>
  </si>
  <si>
    <t>AUTOMATE DE ZONE BEAUREPAIRE_GAMPALOUP</t>
  </si>
  <si>
    <t>BOURBON L’ARCHAMBAULT : Création d’une self shunt 63kV de 15MVAR au poste de BOURBON L’ARCHAMBAULT</t>
  </si>
  <si>
    <t>AUTOMATE DE ZONE ROMANCHE</t>
  </si>
  <si>
    <t>AUTOMATE DE ZONE MAURIENNE LONGEFAN</t>
  </si>
  <si>
    <t>Augmentation de la capacité de transit de la liaison 225kV CORDEAC – ST PIERRE DE COGNET</t>
  </si>
  <si>
    <t>Augmentation de la capacité de transit de la liaison 63kV EYBENS – PEAGE DE VIZILLE</t>
  </si>
  <si>
    <t>AUTOMATES_225KV_LOIRE_FOREZ</t>
  </si>
  <si>
    <t>Augmentation de la capacité de transit de la liaison 63kV RIORGES ZLENTIGNY</t>
  </si>
  <si>
    <t>STE SAUVES : Création d’une self shunt 63kV de 15MVAR au poste de STE SAUVES</t>
  </si>
  <si>
    <t>AUTOMATES_63KV_OUEST_PUY DE DOME</t>
  </si>
  <si>
    <t>AUTOMATE_ LA FONT</t>
  </si>
  <si>
    <t>Augmentation de la capacité de transit de la liaison 63 entre ENVAL, ST PIERRE ROCHE et STE SAUVES</t>
  </si>
  <si>
    <t>AUTOMATES BAYET_CENTRE ALLIER_SEMINAIRE</t>
  </si>
  <si>
    <t>AUTOMATES_ CLERMONT_FERRAND</t>
  </si>
  <si>
    <t>Ajout d’un disjoncteur 63kV sur la cellule ligne 63kV du poste d’AIGUEPERSE</t>
  </si>
  <si>
    <t>Augmentation de la capacité de transit de la liaison 63 entre LIMOUZAT BIS et le piquage vers THIERS</t>
  </si>
  <si>
    <t>AUTOMATE DE ZONE BOULIEU</t>
  </si>
  <si>
    <t>AUTOMATES DE ZONE VALLEE DU RHONE SUD</t>
  </si>
  <si>
    <t>Augmentation de la capacité de transit de la liaison 90kV LANOBRE – LA MOLE</t>
  </si>
  <si>
    <t>AUTOMATE DE MOTZ</t>
  </si>
  <si>
    <t>Augmentation de la capacité de transit de la liaison 90kV COINDRE - LANOBRE</t>
  </si>
  <si>
    <t>AUTOMATE CRUET</t>
  </si>
  <si>
    <t>AUTOMATE DE ZONE MONTALIEU</t>
  </si>
  <si>
    <t>AUTOMATE_MORESTEL</t>
  </si>
  <si>
    <t>AUTOMATE DE ZONE VALLEE DE LA DROME</t>
  </si>
  <si>
    <t>AUTOMATE DE ZONE DOME PROVENCALE</t>
  </si>
  <si>
    <t>AUTOMATE DE ZONE CHATEAUNEUF</t>
  </si>
  <si>
    <t>Augmentation de la capacité de transit de la liaison 90kV MAURIAC - LA MOLE</t>
  </si>
  <si>
    <t>Augmentation de la capacité de transit de la liaison 90kV LA MOLE - YDES</t>
  </si>
  <si>
    <t>AUTOMATE DE ZONE COINDRE</t>
  </si>
  <si>
    <t>AUTOMATE DE ZONE GATELLIER</t>
  </si>
  <si>
    <t>Augmentation de la capacité de transit de la liaison 63kV entre SAVIGNAC et MASSIAC</t>
  </si>
  <si>
    <t>Augmentation de la capacité de transit de la liaison 63kV entre ISSOIRE et le piquage vers MONTAIGUT LE BLANC</t>
  </si>
  <si>
    <t>DORE : Création d’une self shunt 63kV au poste de DORE</t>
  </si>
  <si>
    <t>LE CHEYLARD : Création d’une self shunt 63kV au poste de LE CHEYLARD</t>
  </si>
  <si>
    <t>Augmentation de la capacité de transit de la liaison 225kV BARJAC – ZLAFIGERE</t>
  </si>
  <si>
    <t>Augmentation de la capacité de transit de la liaison 225kV PIED DE BORNE – ZLAFIGERE</t>
  </si>
  <si>
    <t>AUTOMATE ARACHES</t>
  </si>
  <si>
    <t>AUTOMATE DE ZONE PASSY MALGOVERT</t>
  </si>
  <si>
    <t>Liaison 63kV NEUSSARGUES SAVIGNAC</t>
  </si>
  <si>
    <t>Augmentation de la capacité de transit de la liaison 225kV PRATCLAUX MONTGROS n°1</t>
  </si>
  <si>
    <t>Augmentation de la capacité de transit de la liaison 225kV PRATCLAUX MONTGROS n°2</t>
  </si>
  <si>
    <t>AUTOMATE SUD ARDECHE</t>
  </si>
  <si>
    <t>Augmentation de la capacité de transit de la partie souterraine de la liaison 225kV LAVEYRUNE – MONTGROS</t>
  </si>
  <si>
    <t>S2/2028</t>
  </si>
  <si>
    <t>RAugmentation de la capacité de transit de la liaison 225kV BARJAC – CROISIERE</t>
  </si>
  <si>
    <t>AUTOMATE DE ZONE VILLEFRANCHE_BOURBON</t>
  </si>
  <si>
    <t>AUTOMATE DE ZONE_BEAUFORTAIN</t>
  </si>
  <si>
    <t>SELF DE MONTLUCON</t>
  </si>
  <si>
    <t>MONTGROS : Installation d’un Transformateur-Déphaseur au poste de MONTGROS 225kV</t>
  </si>
  <si>
    <t xml:space="preserve">Travaux de création réalisés par RTE </t>
  </si>
  <si>
    <t>Travaux de création réalisés par Enedis</t>
  </si>
  <si>
    <t>Raccordement d’un transformateur 63/20 kV au poste de BEAUREPAIRE</t>
  </si>
  <si>
    <t>Création du poste 225kV de Ste Eugénie de Villeneuve</t>
  </si>
  <si>
    <t>S2 / 2027</t>
  </si>
  <si>
    <t>Raccordement d’un transformateur 63/20 kV au poste de LENTIGNY</t>
  </si>
  <si>
    <t>Raccordement d’un transformateur 63/20 kV au poste de MONTLUCON</t>
  </si>
  <si>
    <t>Raccordement d’un transformateur 63/20 kV au poste de LA DURRE</t>
  </si>
  <si>
    <t>Création du poste 225/20 kV de OUEST ALLIER</t>
  </si>
  <si>
    <t>Raccordement d’un transformateur 63/15 kV au poste de BELLENAVES</t>
  </si>
  <si>
    <t>Création du poste 225/20 kV de SUD ALLIER</t>
  </si>
  <si>
    <t>Raccordement d’un transformateur 63/15 kV au poste de SEMINAIRE</t>
  </si>
  <si>
    <t>Création du poste 400/225/63 kV de CENTRE ALLIER</t>
  </si>
  <si>
    <t>Création du poste 225/20 kV de MOULINS EST</t>
  </si>
  <si>
    <t>Raccordement d’un transformateur 63/20 kV au poste de DONJON</t>
  </si>
  <si>
    <t>Raccordement d’un autre transformateur 63/20 kV au poste de DONJON</t>
  </si>
  <si>
    <t>Raccordement d’un transformateur 63/20 kV au poste de ST MARCELLIN</t>
  </si>
  <si>
    <t>Création du poste 225/20 kV de LA MURE BIS</t>
  </si>
  <si>
    <t>Raccordement d’un transformateur 63/20 kV au poste de CHAPELLE DU BARD</t>
  </si>
  <si>
    <t>Création du poste 225/63 kV des ANCIZES</t>
  </si>
  <si>
    <t>S2 / 2024</t>
  </si>
  <si>
    <t>Raccordement d’un transformateur 63/20 kV au poste de ST PRIX</t>
  </si>
  <si>
    <t>Evolution du poste de LOGISNEUF</t>
  </si>
  <si>
    <t>Raccordement d’un transformateur 63/20 kV au poste de DIE</t>
  </si>
  <si>
    <t>Création du poste 225/20 kV de CREST BIS</t>
  </si>
  <si>
    <t>Raccordement d’un transformateur 63/20 kV au poste de MONTJOYER</t>
  </si>
  <si>
    <t>Création du poste de LOGISNEUF 400/225kV</t>
  </si>
  <si>
    <t>Création du poste 225/20 kV de DROME SUD</t>
  </si>
  <si>
    <t>Création du poste 225/20 kV de GATELLIER SUD</t>
  </si>
  <si>
    <t>Evolution du poste de GATELLIER</t>
  </si>
  <si>
    <t>Raccordement d’un transformateur 63/20 kV au poste de LEYGUES</t>
  </si>
  <si>
    <t>Raccordement d’un transformateur 63/20 kV au poste de CHAUDES AIGUES</t>
  </si>
  <si>
    <t>Raccordement d’un transformateur 63/20 kV au poste de ST FLOUR</t>
  </si>
  <si>
    <t>Evolution du poste de SAVIGNAC</t>
  </si>
  <si>
    <t>Création du poste 63/20 kV de BARONNIES</t>
  </si>
  <si>
    <t>Raccordement d’un transformateur 63/20 kV au poste de DUNIERES</t>
  </si>
  <si>
    <t>Création du poste 225/63kV de Langeac</t>
  </si>
  <si>
    <t>Evolution du poste de LAVEYRUNE</t>
  </si>
  <si>
    <t>S2/2027</t>
  </si>
  <si>
    <t>Création du poste 63/20 kV de LIMOUZAT BIS</t>
  </si>
  <si>
    <t>Création du poste 225/20 kV de COUCOURON OUEST ARDECHE</t>
  </si>
  <si>
    <t>EXTENSION POSTE  ST PIERRE ROCHE 225KV</t>
  </si>
  <si>
    <t>CREATION_LIAISON_SOUTERRAINE_225kV_ENVAL_ST-PIERRE-ROCHE</t>
  </si>
  <si>
    <t>Poste</t>
  </si>
  <si>
    <t>Capacité réservée sur le poste (MW)</t>
  </si>
  <si>
    <t>Capacité réservée affectée (MW)</t>
  </si>
  <si>
    <t>Capacité réservée résiduelle(MW)</t>
  </si>
  <si>
    <t>AIX-LES-BAINS</t>
  </si>
  <si>
    <t>ALPE-D HUEZ</t>
  </si>
  <si>
    <t>ACHILLE LIGNON</t>
  </si>
  <si>
    <t>ABBAYE</t>
  </si>
  <si>
    <t>ABONDANCE</t>
  </si>
  <si>
    <t>AIGUEBELLE</t>
  </si>
  <si>
    <t>AIGUEPERSE</t>
  </si>
  <si>
    <t>AIME</t>
  </si>
  <si>
    <t>ALBERTVILLE</t>
  </si>
  <si>
    <t>ALLEMENT</t>
  </si>
  <si>
    <t>ALLIERES</t>
  </si>
  <si>
    <t>ALLINGES</t>
  </si>
  <si>
    <t>AMBERT</t>
  </si>
  <si>
    <t>AMBERIEU</t>
  </si>
  <si>
    <t>AMPERE</t>
  </si>
  <si>
    <t>AMPLEPUIS</t>
  </si>
  <si>
    <t>AMPUIS</t>
  </si>
  <si>
    <t>LES ANCIZES</t>
  </si>
  <si>
    <t>ANNEMASSE</t>
  </si>
  <si>
    <t>ANNEYRON</t>
  </si>
  <si>
    <t>AOSTE</t>
  </si>
  <si>
    <t>ARACHES</t>
  </si>
  <si>
    <t>L ARBRESLE</t>
  </si>
  <si>
    <t>ARC 1800</t>
  </si>
  <si>
    <t>ARGONAY</t>
  </si>
  <si>
    <t>L ARLANDE</t>
  </si>
  <si>
    <t>ARLOD</t>
  </si>
  <si>
    <t>ARLY</t>
  </si>
  <si>
    <t>AUBENAS</t>
  </si>
  <si>
    <t>L AUMONE</t>
  </si>
  <si>
    <t>AURILLAC</t>
  </si>
  <si>
    <t>AUSSOIS</t>
  </si>
  <si>
    <t>AVORIAZ</t>
  </si>
  <si>
    <t>BOURBON-L ARCHAMBAULT</t>
  </si>
  <si>
    <t>BAS-EN-BASSET</t>
  </si>
  <si>
    <t>BELLE-ETOILE</t>
  </si>
  <si>
    <t>BOURG-ST-MAURICE</t>
  </si>
  <si>
    <t>BEAUMONT-MONTEUX</t>
  </si>
  <si>
    <t>BUISSON-ROND</t>
  </si>
  <si>
    <t>BOURG-DE-THIZY</t>
  </si>
  <si>
    <t>BOIS-TOLLOT</t>
  </si>
  <si>
    <t>BAJATIERE</t>
  </si>
  <si>
    <t>BALAN</t>
  </si>
  <si>
    <t>BARONNIES</t>
  </si>
  <si>
    <t>LA BATHIE</t>
  </si>
  <si>
    <t>BAYET</t>
  </si>
  <si>
    <t>LE BEC</t>
  </si>
  <si>
    <t>BELLENAVES</t>
  </si>
  <si>
    <t>BELLEY</t>
  </si>
  <si>
    <t>BELLIGNAT</t>
  </si>
  <si>
    <t>BENY</t>
  </si>
  <si>
    <t>BERMONTS</t>
  </si>
  <si>
    <t>BESSEY</t>
  </si>
  <si>
    <t>BETTANT</t>
  </si>
  <si>
    <t>BILLY</t>
  </si>
  <si>
    <t>BIOGE</t>
  </si>
  <si>
    <t>BIONNAY</t>
  </si>
  <si>
    <t>BISSORTE</t>
  </si>
  <si>
    <t>BISSY</t>
  </si>
  <si>
    <t>BLAVOZY</t>
  </si>
  <si>
    <t>BOEGE</t>
  </si>
  <si>
    <t>LA BOISSE</t>
  </si>
  <si>
    <t>BOLOZON</t>
  </si>
  <si>
    <t>BONNEVILLE</t>
  </si>
  <si>
    <t>BONNETERRE</t>
  </si>
  <si>
    <t>BORLY</t>
  </si>
  <si>
    <t>LA BOUBLE</t>
  </si>
  <si>
    <t>BOUDEYRE</t>
  </si>
  <si>
    <t>BOULIEU</t>
  </si>
  <si>
    <t>BOZEL</t>
  </si>
  <si>
    <t>BRACHAY</t>
  </si>
  <si>
    <t>BREVIERES (LES)</t>
  </si>
  <si>
    <t>BRIOUDE</t>
  </si>
  <si>
    <t>LA BRONSONNIERE</t>
  </si>
  <si>
    <t>BROTTEAUX</t>
  </si>
  <si>
    <t>BROU</t>
  </si>
  <si>
    <t>BURCIN</t>
  </si>
  <si>
    <t>BUSSIERES</t>
  </si>
  <si>
    <t>BELLEVILLE</t>
  </si>
  <si>
    <t>BELLEVUE</t>
  </si>
  <si>
    <t>BEAUFORT</t>
  </si>
  <si>
    <t>BEAUREPAIRE</t>
  </si>
  <si>
    <t>BEAUVOIR (CHATTE)</t>
  </si>
  <si>
    <t>LA BOURNE</t>
  </si>
  <si>
    <t>BOURNILLON</t>
  </si>
  <si>
    <t>CHAUDES AIGUES</t>
  </si>
  <si>
    <t>LA COTE-ST-ANDRE</t>
  </si>
  <si>
    <t>CHAMP-DE-L AYGUES</t>
  </si>
  <si>
    <t>LA CHAPELLE DU BARD</t>
  </si>
  <si>
    <t>LA CHAPELLE-DU-CHATELARD</t>
  </si>
  <si>
    <t>CHAMBON-FEUGEROLLES</t>
  </si>
  <si>
    <t>CAILLOUX-SUR-FONTAINES</t>
  </si>
  <si>
    <t>CHAMP-DU-GEAI</t>
  </si>
  <si>
    <t>CROIX-DE-NEYRAT</t>
  </si>
  <si>
    <t>CHATEAUNEUF-DU-RHONE</t>
  </si>
  <si>
    <t>CHAMP-ROLLAND</t>
  </si>
  <si>
    <t>CROIX-ROUSSE</t>
  </si>
  <si>
    <t>LES CADALLES</t>
  </si>
  <si>
    <t>CALYPSO</t>
  </si>
  <si>
    <t>CHAMBERY</t>
  </si>
  <si>
    <t>CEBAZAT</t>
  </si>
  <si>
    <t>CELLES</t>
  </si>
  <si>
    <t>LE CHAFFARD</t>
  </si>
  <si>
    <t>CHAMONIX</t>
  </si>
  <si>
    <t>CHANGY</t>
  </si>
  <si>
    <t>CHANOZ</t>
  </si>
  <si>
    <t>CHARLIEU</t>
  </si>
  <si>
    <t>CHARPENAY</t>
  </si>
  <si>
    <t>CHASSE</t>
  </si>
  <si>
    <t>CHAVANOD</t>
  </si>
  <si>
    <t>CHAZELLES</t>
  </si>
  <si>
    <t>CHEDDE</t>
  </si>
  <si>
    <t>CHESSY-LES-MINES</t>
  </si>
  <si>
    <t>CHEVENE</t>
  </si>
  <si>
    <t>LE CHEYLARD</t>
  </si>
  <si>
    <t>CIVRIEUX</t>
  </si>
  <si>
    <t>CIZE</t>
  </si>
  <si>
    <t>LA CLUSE</t>
  </si>
  <si>
    <t>CLUSES</t>
  </si>
  <si>
    <t>COINDRE</t>
  </si>
  <si>
    <t>LE COL</t>
  </si>
  <si>
    <t>COMBEAUX</t>
  </si>
  <si>
    <t>COMBETTE</t>
  </si>
  <si>
    <t>COMMENTRY</t>
  </si>
  <si>
    <t>CONFLUENT</t>
  </si>
  <si>
    <t>CONTAMINE</t>
  </si>
  <si>
    <t>LE CORBIER</t>
  </si>
  <si>
    <t>CORDEAC</t>
  </si>
  <si>
    <t>CORNIER (E.D.F. ET S.N.C.F.)</t>
  </si>
  <si>
    <t>COUCOURON-OUEST-ARDECHE</t>
  </si>
  <si>
    <t>COULANGE</t>
  </si>
  <si>
    <t>COULEUVRE</t>
  </si>
  <si>
    <t>COURS</t>
  </si>
  <si>
    <t>CHAMPAGNIER</t>
  </si>
  <si>
    <t>CHAMPRADET</t>
  </si>
  <si>
    <t>CRAN</t>
  </si>
  <si>
    <t>CRAPONNE</t>
  </si>
  <si>
    <t>CREST-BIS</t>
  </si>
  <si>
    <t>CRESSANGES</t>
  </si>
  <si>
    <t>CREST</t>
  </si>
  <si>
    <t>CROLLES</t>
  </si>
  <si>
    <t>CRUET</t>
  </si>
  <si>
    <t>CRUSEILLES</t>
  </si>
  <si>
    <t>CRUSSOL</t>
  </si>
  <si>
    <t>CHATEAUNEUF</t>
  </si>
  <si>
    <t>CUDRAZ</t>
  </si>
  <si>
    <t>CULOZ</t>
  </si>
  <si>
    <t>CUSSET-POSTE</t>
  </si>
  <si>
    <t>COURPIERE</t>
  </si>
  <si>
    <t>DRAC-INFERIEUR</t>
  </si>
  <si>
    <t>DARDILLY</t>
  </si>
  <si>
    <t>DECINES</t>
  </si>
  <si>
    <t>DIE</t>
  </si>
  <si>
    <t>DIEULEFIT</t>
  </si>
  <si>
    <t>DOMENE</t>
  </si>
  <si>
    <t>DOMPIERRE</t>
  </si>
  <si>
    <t>LE DONJON</t>
  </si>
  <si>
    <t>DORE</t>
  </si>
  <si>
    <t>DOUVAINE</t>
  </si>
  <si>
    <t>DROME-SUD</t>
  </si>
  <si>
    <t>DRUMETTAZ</t>
  </si>
  <si>
    <t>DUNIERES</t>
  </si>
  <si>
    <t>LA DURRE</t>
  </si>
  <si>
    <t>ETOILE-SUR-RHONE</t>
  </si>
  <si>
    <t>ECHALAS</t>
  </si>
  <si>
    <t>LES ECHELLES</t>
  </si>
  <si>
    <t>ENVAL</t>
  </si>
  <si>
    <t>EPIERRE</t>
  </si>
  <si>
    <t>ESPAGNOUX</t>
  </si>
  <si>
    <t>ESTRESSIN</t>
  </si>
  <si>
    <t>EVIAN</t>
  </si>
  <si>
    <t>EYBENS</t>
  </si>
  <si>
    <t>FOND-DE-FRANCE</t>
  </si>
  <si>
    <t>FIRMINY-VERT</t>
  </si>
  <si>
    <t>FAVERGES</t>
  </si>
  <si>
    <t>FEURS</t>
  </si>
  <si>
    <t>FLAMINA</t>
  </si>
  <si>
    <t>FLEYRIAT</t>
  </si>
  <si>
    <t>LA FONT</t>
  </si>
  <si>
    <t>FRENEY</t>
  </si>
  <si>
    <t>FROGES</t>
  </si>
  <si>
    <t>FONTGIEVE</t>
  </si>
  <si>
    <t>GIVORS-BANS</t>
  </si>
  <si>
    <t>GRAND-COURBIS</t>
  </si>
  <si>
    <t>GRAND-COEUR</t>
  </si>
  <si>
    <t>GRANDE-ILE</t>
  </si>
  <si>
    <t>GRAND-VERGER</t>
  </si>
  <si>
    <t>GRANDS-VIOLETS</t>
  </si>
  <si>
    <t>GAMPALOUP</t>
  </si>
  <si>
    <t>GANNAT</t>
  </si>
  <si>
    <t>GATELLIER-SUD</t>
  </si>
  <si>
    <t>GATELLIER</t>
  </si>
  <si>
    <t>GENISSIAT-POSTE</t>
  </si>
  <si>
    <t>GENAS</t>
  </si>
  <si>
    <t>GENAY</t>
  </si>
  <si>
    <t>GERVANS</t>
  </si>
  <si>
    <t>GEX</t>
  </si>
  <si>
    <t>GILLY</t>
  </si>
  <si>
    <t>LA GIROTTE</t>
  </si>
  <si>
    <t>GIVORS</t>
  </si>
  <si>
    <t>GLANDON</t>
  </si>
  <si>
    <t>GRANDVAL</t>
  </si>
  <si>
    <t>GRENAY</t>
  </si>
  <si>
    <t>GREPILLES</t>
  </si>
  <si>
    <t>GUILHERAND</t>
  </si>
  <si>
    <t>HAUTELUCE</t>
  </si>
  <si>
    <t>HAUTERIVE</t>
  </si>
  <si>
    <t>L HORME</t>
  </si>
  <si>
    <t>ISLE D ABEAU</t>
  </si>
  <si>
    <t>ILE-VERTE</t>
  </si>
  <si>
    <t>ISSOIRE</t>
  </si>
  <si>
    <t>IZERNORE</t>
  </si>
  <si>
    <t>JACQUARD</t>
  </si>
  <si>
    <t>JALLIEU</t>
  </si>
  <si>
    <t>JOUX</t>
  </si>
  <si>
    <t>JUSSAC</t>
  </si>
  <si>
    <t>LAURAC-MONTREAL</t>
  </si>
  <si>
    <t>LAC-MORT</t>
  </si>
  <si>
    <t>LOGIS-NEUF</t>
  </si>
  <si>
    <t>LAMASTRE</t>
  </si>
  <si>
    <t>LANGEAC</t>
  </si>
  <si>
    <t>LANOBRE</t>
  </si>
  <si>
    <t>LANSLEBOURG</t>
  </si>
  <si>
    <t>LAUSSONNE</t>
  </si>
  <si>
    <t>LAVEYRUNE-BIS</t>
  </si>
  <si>
    <t>LAVEYRUNE</t>
  </si>
  <si>
    <t>LENTIGNY</t>
  </si>
  <si>
    <t>LEYGUES</t>
  </si>
  <si>
    <t>LIEVE</t>
  </si>
  <si>
    <t>LIGNAT</t>
  </si>
  <si>
    <t>LIMOUZAT-BIS</t>
  </si>
  <si>
    <t>LIMONY</t>
  </si>
  <si>
    <t>LE LIMOUZAT</t>
  </si>
  <si>
    <t>LIORAN</t>
  </si>
  <si>
    <t>LIVET</t>
  </si>
  <si>
    <t>LONGEFAN</t>
  </si>
  <si>
    <t>LONGERAY</t>
  </si>
  <si>
    <t>LORIOL</t>
  </si>
  <si>
    <t>LOUDES</t>
  </si>
  <si>
    <t>MONISTROL-D ALLIER</t>
  </si>
  <si>
    <t>MONTAIGUT-LE-BLANC</t>
  </si>
  <si>
    <t>MONTAGNY-LES-LANCHES</t>
  </si>
  <si>
    <t>LA MOTTE SERVOLEX</t>
  </si>
  <si>
    <t>MARTRES DE VEYRE</t>
  </si>
  <si>
    <t>MALGOVERT</t>
  </si>
  <si>
    <t>MALINTRAT</t>
  </si>
  <si>
    <t>MARCLAZ</t>
  </si>
  <si>
    <t>MARIE</t>
  </si>
  <si>
    <t>MARNISE (LA)</t>
  </si>
  <si>
    <t>MASSIAC</t>
  </si>
  <si>
    <t>MATEL</t>
  </si>
  <si>
    <t>MAURIAC</t>
  </si>
  <si>
    <t>MAURS</t>
  </si>
  <si>
    <t>MEGEVE</t>
  </si>
  <si>
    <t>LES MENUIRES</t>
  </si>
  <si>
    <t>MERMOZ</t>
  </si>
  <si>
    <t>MESSIMY</t>
  </si>
  <si>
    <t>MEXIMIEUX</t>
  </si>
  <si>
    <t>MEYLAN</t>
  </si>
  <si>
    <t>MEYSSE</t>
  </si>
  <si>
    <t>MEYTHET</t>
  </si>
  <si>
    <t>MEYZIEU</t>
  </si>
  <si>
    <t>MEZEL</t>
  </si>
  <si>
    <t>MILLERY</t>
  </si>
  <si>
    <t>MIONNAY</t>
  </si>
  <si>
    <t>MIONS</t>
  </si>
  <si>
    <t>MIRIBEL</t>
  </si>
  <si>
    <t>MOINGT</t>
  </si>
  <si>
    <t>MOIRANS</t>
  </si>
  <si>
    <t>MORESTEL</t>
  </si>
  <si>
    <t>MORZINE</t>
  </si>
  <si>
    <t>MOTTARET</t>
  </si>
  <si>
    <t>MOTZ</t>
  </si>
  <si>
    <t>MOULINS-EST</t>
  </si>
  <si>
    <t>MOUCHE (LA)</t>
  </si>
  <si>
    <t>LES MOURETTES</t>
  </si>
  <si>
    <t>MOUTIERS</t>
  </si>
  <si>
    <t>MOUX</t>
  </si>
  <si>
    <t>MONTALIEU</t>
  </si>
  <si>
    <t>MONTELIMAR</t>
  </si>
  <si>
    <t>MONTJOYER</t>
  </si>
  <si>
    <t>MONTLUCON</t>
  </si>
  <si>
    <t>MONTLUEL</t>
  </si>
  <si>
    <t>MONTMELIAN</t>
  </si>
  <si>
    <t>MONTPEZAT</t>
  </si>
  <si>
    <t>MONTREVEL</t>
  </si>
  <si>
    <t>MONTROND</t>
  </si>
  <si>
    <t>MONTVERDUN</t>
  </si>
  <si>
    <t>MONTVICQ</t>
  </si>
  <si>
    <t>LA-MURE-BIS</t>
  </si>
  <si>
    <t>LA MURE</t>
  </si>
  <si>
    <t>NANTET</t>
  </si>
  <si>
    <t>NEULISE</t>
  </si>
  <si>
    <t>NEUSSARGUES</t>
  </si>
  <si>
    <t>NYONS</t>
  </si>
  <si>
    <t>OUEST-ALLIER</t>
  </si>
  <si>
    <t>OLLIERGUES</t>
  </si>
  <si>
    <t>ORELLE</t>
  </si>
  <si>
    <t>OULLINS</t>
  </si>
  <si>
    <t>OYONNAX</t>
  </si>
  <si>
    <t>OZON</t>
  </si>
  <si>
    <t>PRAZ-ST-ANDRE</t>
  </si>
  <si>
    <t>PONT-ESCOFFIER</t>
  </si>
  <si>
    <t>PONT-EVEQUE</t>
  </si>
  <si>
    <t>Pays Mauriacois</t>
  </si>
  <si>
    <t>PONT-DE-MENAT</t>
  </si>
  <si>
    <t>PREVESSIN-MOENS</t>
  </si>
  <si>
    <t>PONT-EN-ROYANS</t>
  </si>
  <si>
    <t>PONT-SALOMON</t>
  </si>
  <si>
    <t>PRE-SEIGNEURS</t>
  </si>
  <si>
    <t>PORT-DU-TEMPLE</t>
  </si>
  <si>
    <t>PEAGE-DE-VIZILLE</t>
  </si>
  <si>
    <t>LEPAIREUX</t>
  </si>
  <si>
    <t>LA PALISSE</t>
  </si>
  <si>
    <t>PAPIN</t>
  </si>
  <si>
    <t>PARISET</t>
  </si>
  <si>
    <t>PASSY</t>
  </si>
  <si>
    <t>PATURAL</t>
  </si>
  <si>
    <t>PERELLE</t>
  </si>
  <si>
    <t>PERRACHE</t>
  </si>
  <si>
    <t>PIZANCON</t>
  </si>
  <si>
    <t>LA PLAGNE</t>
  </si>
  <si>
    <t>PLANTADES</t>
  </si>
  <si>
    <t>POISY</t>
  </si>
  <si>
    <t>POLLIAT</t>
  </si>
  <si>
    <t>POLYGONE</t>
  </si>
  <si>
    <t>PORTES</t>
  </si>
  <si>
    <t>POUGNY</t>
  </si>
  <si>
    <t>LE POUZIN</t>
  </si>
  <si>
    <t>PRALOGNAN</t>
  </si>
  <si>
    <t>PRATCLAUX</t>
  </si>
  <si>
    <t>PRAULIAT</t>
  </si>
  <si>
    <t>PRESSY</t>
  </si>
  <si>
    <t>PRIVAS</t>
  </si>
  <si>
    <t>PONTCHARRA</t>
  </si>
  <si>
    <t>PUBLIER</t>
  </si>
  <si>
    <t>LE PUY</t>
  </si>
  <si>
    <t>PYRIMONT</t>
  </si>
  <si>
    <t>QUEIGE</t>
  </si>
  <si>
    <t>QUINCIEUX</t>
  </si>
  <si>
    <t>RIVE-DE-GIER</t>
  </si>
  <si>
    <t>RAGEAT (LA)</t>
  </si>
  <si>
    <t>RANDENS</t>
  </si>
  <si>
    <t>REBOUL</t>
  </si>
  <si>
    <t>REVENTIN</t>
  </si>
  <si>
    <t>RILLIEUX</t>
  </si>
  <si>
    <t>RIOM</t>
  </si>
  <si>
    <t>RIORGES</t>
  </si>
  <si>
    <t>RIOUPEROUX</t>
  </si>
  <si>
    <t>RIVES</t>
  </si>
  <si>
    <t>LE RIVIER</t>
  </si>
  <si>
    <t>RIVIERE (LA)</t>
  </si>
  <si>
    <t>ROANNE</t>
  </si>
  <si>
    <t>ROCHETAILLEE</t>
  </si>
  <si>
    <t>ROSSILLON</t>
  </si>
  <si>
    <t>RULHAT</t>
  </si>
  <si>
    <t>RUMILLY</t>
  </si>
  <si>
    <t>SUD-ALLIER</t>
  </si>
  <si>
    <t>SUPER-BESSE</t>
  </si>
  <si>
    <t>SURY-LE-COMTAL</t>
  </si>
  <si>
    <t>LES SAISIES</t>
  </si>
  <si>
    <t>SALAISE</t>
  </si>
  <si>
    <t>LES SALELLES</t>
  </si>
  <si>
    <t>SALETTES</t>
  </si>
  <si>
    <t>SALLANCHES</t>
  </si>
  <si>
    <t>SALZUIT</t>
  </si>
  <si>
    <t>SANSSAC (L'EGLISE)</t>
  </si>
  <si>
    <t>SARDON</t>
  </si>
  <si>
    <t>SARRE</t>
  </si>
  <si>
    <t>LA SAULCE-SUR-RHONE</t>
  </si>
  <si>
    <t>SAUSSAZ II (LA)</t>
  </si>
  <si>
    <t>SAUTET (LE)</t>
  </si>
  <si>
    <t>SAVIGNAC</t>
  </si>
  <si>
    <t>SEMINAIRE</t>
  </si>
  <si>
    <t>SERRIERES</t>
  </si>
  <si>
    <t>SERVES</t>
  </si>
  <si>
    <t>SERVAS</t>
  </si>
  <si>
    <t>SIBELIN</t>
  </si>
  <si>
    <t>SINARD</t>
  </si>
  <si>
    <t>SOLEIL (LE)</t>
  </si>
  <si>
    <t>ST-PIERRE-D ALBIGNY</t>
  </si>
  <si>
    <t>ST-AMOUR</t>
  </si>
  <si>
    <t>ST-JEAN D ARDIERES</t>
  </si>
  <si>
    <t>ST-AVRE (SNCF)</t>
  </si>
  <si>
    <t>ST-AVRE</t>
  </si>
  <si>
    <t>ST-BERNARD</t>
  </si>
  <si>
    <t>ST-BERON</t>
  </si>
  <si>
    <t>SAINT-JEAN-DE-BOURNAY</t>
  </si>
  <si>
    <t>ST-BONNET-LE-CHATEAU</t>
  </si>
  <si>
    <t>ST-ETIENNE-CANTALES</t>
  </si>
  <si>
    <t>ST-MARTIN-LA-CHAMBRE</t>
  </si>
  <si>
    <t>ST-CLAIR</t>
  </si>
  <si>
    <t>ST-PIERRE-COGNET</t>
  </si>
  <si>
    <t>ST-ANDRE-DE-CORCY</t>
  </si>
  <si>
    <t>ST-EGREVE CENTRALE</t>
  </si>
  <si>
    <t>ST-EGREVE</t>
  </si>
  <si>
    <t>SAINTE EUGENIE DE VILLENEUVE</t>
  </si>
  <si>
    <t>ST-FLOUR</t>
  </si>
  <si>
    <t>ST-GEORGES (SNCF)</t>
  </si>
  <si>
    <t>ST-JULIEN-EN-GENEVOIS</t>
  </si>
  <si>
    <t>ST-GUILLERME</t>
  </si>
  <si>
    <t>ST-HILAIRE</t>
  </si>
  <si>
    <t>ST-JACQUES</t>
  </si>
  <si>
    <t>ST-JUST-SUR-LOIRE</t>
  </si>
  <si>
    <t>STE-HELENE-DU-LAC</t>
  </si>
  <si>
    <t>ST-MARCELLIN</t>
  </si>
  <si>
    <t>ST-MICHEL-DE-MAURIENNE</t>
  </si>
  <si>
    <t>ST-GENIS-POUILLY</t>
  </si>
  <si>
    <t>ST-PRIX</t>
  </si>
  <si>
    <t>ST-QUENTIN-FALLAVIER</t>
  </si>
  <si>
    <t>ST PIERRE ROCHE</t>
  </si>
  <si>
    <t>ST-THOMAS-EN-ROYANS</t>
  </si>
  <si>
    <t>ST-SAUVEUR</t>
  </si>
  <si>
    <t>ST-SAUVES</t>
  </si>
  <si>
    <t>STE-SIGOLENE</t>
  </si>
  <si>
    <t>ST-JEAN-DE-SIXT</t>
  </si>
  <si>
    <t>ST-VULBAS-EST</t>
  </si>
  <si>
    <t>ST-VALLIER</t>
  </si>
  <si>
    <t>ST-YORRE</t>
  </si>
  <si>
    <t>TERRES-FROIDES</t>
  </si>
  <si>
    <t>LA TOUR-DU-PIN</t>
  </si>
  <si>
    <t>LES TACHES</t>
  </si>
  <si>
    <t>TAIN (E.D.F. ET S.N.C.F.)</t>
  </si>
  <si>
    <t>TANINGES</t>
  </si>
  <si>
    <t>TARARE</t>
  </si>
  <si>
    <t>TASSET</t>
  </si>
  <si>
    <t>TAULHAC</t>
  </si>
  <si>
    <t>LA TAUPE</t>
  </si>
  <si>
    <t>LE TEIL</t>
  </si>
  <si>
    <t>TENAY</t>
  </si>
  <si>
    <t>TERRENOIRE</t>
  </si>
  <si>
    <t>THIERS</t>
  </si>
  <si>
    <t>THONES</t>
  </si>
  <si>
    <t>THONON</t>
  </si>
  <si>
    <t>TIGNIEU</t>
  </si>
  <si>
    <t>TOURNON (S.N.C.F.)</t>
  </si>
  <si>
    <t>TREFFORT</t>
  </si>
  <si>
    <t>TREVAS</t>
  </si>
  <si>
    <t>TRICASTIN-POSTE(LE)</t>
  </si>
  <si>
    <t>VARENNES-SUR-ALLIER</t>
  </si>
  <si>
    <t>VAL-D ISERE</t>
  </si>
  <si>
    <t>VILLARD-DE-LANS</t>
  </si>
  <si>
    <t>VAL THORENS</t>
  </si>
  <si>
    <t>VAISE</t>
  </si>
  <si>
    <t>VALENCE</t>
  </si>
  <si>
    <t>VALLON</t>
  </si>
  <si>
    <t>VALLIERES</t>
  </si>
  <si>
    <t>VALS</t>
  </si>
  <si>
    <t>LA VANELLE</t>
  </si>
  <si>
    <t>VAUGRIS</t>
  </si>
  <si>
    <t>VEAUCHE</t>
  </si>
  <si>
    <t>VENTHON-POSTE</t>
  </si>
  <si>
    <t>VENISSIEUX</t>
  </si>
  <si>
    <t>LE VERNEY</t>
  </si>
  <si>
    <t>LA VERNELLE</t>
  </si>
  <si>
    <t>VERNOSC</t>
  </si>
  <si>
    <t>LA VERPILLIERE</t>
  </si>
  <si>
    <t>VICHY</t>
  </si>
  <si>
    <t>VICLAIRE</t>
  </si>
  <si>
    <t>VINAY</t>
  </si>
  <si>
    <t>VIRIAT</t>
  </si>
  <si>
    <t>VIVIERS</t>
  </si>
  <si>
    <t>VIZILLE</t>
  </si>
  <si>
    <t>VILLEFRANCHE</t>
  </si>
  <si>
    <t>VILLEREST</t>
  </si>
  <si>
    <t>VIGNERES</t>
  </si>
  <si>
    <t>VIGNOTAN</t>
  </si>
  <si>
    <t>VOINGT</t>
  </si>
  <si>
    <t>VOIRON</t>
  </si>
  <si>
    <t>VOLVIC</t>
  </si>
  <si>
    <t>VOLVON</t>
  </si>
  <si>
    <t>VONNAS</t>
  </si>
  <si>
    <t>VOREPPE</t>
  </si>
  <si>
    <t>VOUGY</t>
  </si>
  <si>
    <t>LA VOULTE</t>
  </si>
  <si>
    <t>YDES</t>
  </si>
  <si>
    <t>YENNE</t>
  </si>
  <si>
    <t>YSSINGEAUX</t>
  </si>
  <si>
    <t>YZEURE</t>
  </si>
  <si>
    <t>Poste de destination</t>
  </si>
  <si>
    <t>Capacité réservée avant transfert (MW)</t>
  </si>
  <si>
    <t xml:space="preserve">Capacité réservée  après transfert (MW) </t>
  </si>
  <si>
    <t>Poste(s) d’origine</t>
  </si>
  <si>
    <t>Travaux remis en cause</t>
  </si>
  <si>
    <t>Travaux ajoutés au schéma</t>
  </si>
  <si>
    <t>Péage de Vizille</t>
  </si>
  <si>
    <t>Vizille
Lac Mort</t>
  </si>
  <si>
    <t>Varennes Sur Allier</t>
  </si>
  <si>
    <t>Dompierre
Donjon</t>
  </si>
  <si>
    <t>Maurs</t>
  </si>
  <si>
    <t>Champradet</t>
  </si>
  <si>
    <t>St Pierre Roche</t>
  </si>
  <si>
    <t>St Pierre Roche
Beaurepaire
Fontgiève</t>
  </si>
  <si>
    <t>Vichy</t>
  </si>
  <si>
    <t>Meyzieu</t>
  </si>
  <si>
    <t>Genas</t>
  </si>
  <si>
    <t>Vallon</t>
  </si>
  <si>
    <t>La Durre</t>
  </si>
  <si>
    <t>Transfert de travaux</t>
  </si>
  <si>
    <t>Sans objet</t>
  </si>
  <si>
    <t>Projet de création engagé dans le S3REnr Rhône-Alpes</t>
  </si>
  <si>
    <t xml:space="preserve">Evolution de consistance : les études détaillées ont montré que l'augmentation de la température de répartition de l'ouvrage nécessite des renforcements de supports plus importants que prévu dans le chiffrage initial. </t>
  </si>
  <si>
    <t>Ajout de travaux d'installation de protection de type PVH</t>
  </si>
  <si>
    <t>GRAND COURBIS  Création d'un poste source 225/20 KV</t>
  </si>
  <si>
    <t>MYANS création d'un poste source 63/20 Kv</t>
  </si>
  <si>
    <t>CHAMONIX renforcement des transformateurs 311 et 313</t>
  </si>
  <si>
    <t>PONT DE MENAT renforcement du transformateur de 10 en 20 MVA</t>
  </si>
  <si>
    <t>JTE approuvée</t>
  </si>
  <si>
    <t>S2-2025</t>
  </si>
  <si>
    <t>S1-2023</t>
  </si>
  <si>
    <t>S1-2024</t>
  </si>
  <si>
    <t>Création poste source 63/20 kv Henri Deville (73)</t>
  </si>
  <si>
    <t>LANGOGNE : Création 1/2 rame en double attache sur TR 1 avec 2 départs dans nouveau bâtiment</t>
  </si>
  <si>
    <t>MONTLUCON : Travaux extension 1/2 rame transférée de Loudes pour 1 départ et de St Pierre Roche pour 1 départ</t>
  </si>
  <si>
    <t>MONTLUCON : création 1/2 rame en double attache avec 4 départs, dans nouveau bâtiment</t>
  </si>
  <si>
    <t>VARENNES-SUR-ALLIER : Création 1/2 rame en double attache dans nouveau bâtiment avec 2 départs</t>
  </si>
  <si>
    <t xml:space="preserve">SAVIGNAC : Création Poste 225/20KV 80MVA (2x40MVA), création deux 1/2 rame avec 4 cellules HTA chacune, reprise raccordement 3 départs HTA pour reprise schéma normal exploitation HTB </t>
  </si>
  <si>
    <t>Création d'un transformateur 42/20Kv et création de 1/2 rames au poste de AIGUEBELLE</t>
  </si>
  <si>
    <t>Création d'un transformateur 63/20Kv et création d’une 1/2 rame au poste de CHANGY</t>
  </si>
  <si>
    <t>L'écart de coût de l'ordre de 450 k€ avec la prévision est  dû à la nécessité:
- d'étendre la plateforme du poste, de dévoyer les câbles HTA existants et de déplacer les bancs transformateurs suite à la modification de l'arrivée HTB ~ 250k€
- de changer le contrôle commande du poste (PCCN) ~ 240 k€</t>
  </si>
  <si>
    <t>Travaux créés de l'adaptation du 10/12/2018
Diminution des coûts car seule l'implantation des 1/2 rames dans nouveau bâtiment, le reste est implanté dans bâtiment existant RTE (PCCN, UA,…), et 4 créations de départ.</t>
  </si>
  <si>
    <t>Travaux en partie remis en cause car limités à la mise en œuvre des deux départs sur nouvelle 1/2 rame créée en PCCN pour autre finalité. D'où pas de prise en compte des coûts du bâtiment, de l'arrivée, des liaisons HTA, de l'intégration au contrôle commande du poste.</t>
  </si>
  <si>
    <t>Travaux création 1/2 rame avec 2 départs transférés de Dore, et extension de 2 départs transférés de Pratclaux. Écart de coût de 320k€ essentiellement sur le GC (bâtiment industriel +190k€, câbles et caniveaux +80k€), et +50k€ dû au tableau HTA de nouvelle technologie dans le vide.</t>
  </si>
  <si>
    <t>Travaux extension 1/2 rame transférés de Loudes pour 1 départ et de St Pierre Roche pour 1 départ</t>
  </si>
  <si>
    <t>COMMENTRY : Transfert de mise à disposition de 1 cellule depuis le poste de Bas en Basset.</t>
  </si>
  <si>
    <t>COMMENTRY : Transfert de mise à disposition de 1 cellule depuis le poste de Aigueperse</t>
  </si>
  <si>
    <t>DONJON : Transfert mutation TR de 20 en 36MVA depuis le poste de Dore, et de mise à disposition de 1 cellule depuis le poste d'Ambert.</t>
  </si>
  <si>
    <t>DUNIERES : Mise à disposition 2 cellules</t>
  </si>
  <si>
    <t>DURRE (LA) : Mise à disposition 1 cellule</t>
  </si>
  <si>
    <t>JUSSAC : mise à disposition de 1 cellule depuis le poste d'Aurillac</t>
  </si>
  <si>
    <t>LANGOGNE : Mutation TR 1 de 10 MVA en 36 MVA Mise à disposition 1 cellule sur TR1</t>
  </si>
  <si>
    <t>MONTAIGUT LE BLANC : Mutation TR1 20MVA en 36MVA</t>
  </si>
  <si>
    <t>MONTLUCON : Mise à disposition 1 cellule</t>
  </si>
  <si>
    <t>NEUSSARGUES : mise à disposition 4 cellules ( De Gannat, Dunières, Issoire et Pont de Menat)</t>
  </si>
  <si>
    <t>OLLIERGUES : Mise à disposition cellule transférée de Issoire.</t>
  </si>
  <si>
    <t>SEMINAIRE : Mise à disposition 3 cellules transférées de Issoire.</t>
  </si>
  <si>
    <t>ST-PRIX : Mise à disposition 1 cellule</t>
  </si>
  <si>
    <t>ST-SAUVES : Mise à disposition 1 cellule</t>
  </si>
  <si>
    <t>TAULHAC : mise à disposition 1 cellule transférée de Bas en Basset</t>
  </si>
  <si>
    <t>VOINGT : Travaux déplacement TSA et mise à disposition cellule transférés de St Pierre Roche</t>
  </si>
  <si>
    <t>YZEURE : Mise à disposition cellule transférée de Issoire.</t>
  </si>
  <si>
    <t>Le coût de mise à disposition cellules est prise au regard du coût du canevas poste source en vigueur au moment de la mise à disposition.</t>
  </si>
  <si>
    <t>Un écart de coût dû essentiellement aux travaux de GC sur le banc TR, et la mise en place de moyen provisoire (transformateur mobile) pendant le chantier.</t>
  </si>
  <si>
    <t>Transfert mise à disposition 1 cellule à neussargues</t>
  </si>
  <si>
    <t>Les travaux réalisés sur le GC lors du chantier Malten PCCN ont conduit à une baisse des coûts lors de l'établissement de l'APD, pour autant lors de la réalisation des travaux des surcoûts sont apparus dont  30% pour création d'un mur parefeu entre TR et grille selon évolution du prescrit, et 70% suite au retard chantier sur la partie du RPT qui a entrainé : une contrainte sur consignation de ligne HTB encadrant le banc TR (l'une après l'autre) réalisation banc en 2 fois, des pénalités payées à l'entreprise pour report chantier, une revalorisation des travaux pour le report en 2019.
De plus coût supplémentaire pour la mise à disposition de cellule +24ke, voir Cf ER1.</t>
  </si>
  <si>
    <t>La réfection du banc TR en lieu et place n'a pas été possible et la mutation a nécessité la construction d'un nouveau banc déporté et mise en place d'une nouvelle cellule HTB.</t>
  </si>
  <si>
    <t xml:space="preserve">L'écart de 150k€ avec la prévision vient des travaux menés dans le cadre du passage Malten - PCCN de 2013 ayant conduit à la rénovation du contrôle commande et du GC,  l'opération se limitant à une mutation simple,  les frais TCFM ont également été retirés. </t>
  </si>
  <si>
    <t xml:space="preserve">L'écart de coût par rapport au montant canevas de 94k€ (voir ER1) vient de la solution technique retenue, différente de celle initialement proposé de déplacement du TSA et qui a consisté à remplacer une ancienne cellule. </t>
  </si>
  <si>
    <t>2019 et 2021</t>
  </si>
  <si>
    <t>VARENNES-SUR-ALLIER : Mise à disposition 3 cellule</t>
  </si>
  <si>
    <t>Mise à disposition de 2 cellules supplémentaires transférées depuis le poste source de Riom</t>
  </si>
  <si>
    <r>
      <t>MAURS</t>
    </r>
    <r>
      <rPr>
        <sz val="7"/>
        <color theme="1"/>
        <rFont val="Verdana"/>
        <family val="2"/>
      </rPr>
      <t> </t>
    </r>
    <r>
      <rPr>
        <sz val="7"/>
        <color rgb="FF000000"/>
        <rFont val="Verdana"/>
        <family val="2"/>
      </rPr>
      <t xml:space="preserve"> : Mutation du TR 311 de en 36 MVA</t>
    </r>
  </si>
  <si>
    <t>BARONNIES - Création PS  avec 1 TR de 20 MVA et 1 1/2 rame</t>
  </si>
  <si>
    <t>COUCOURON-OUEST-ARDECHE - Création PS 225/20 à 1 TR de 80 MVAet 2 1/2 rames</t>
  </si>
  <si>
    <t>CREST-BIS - Création PS en 225 KV avec 1 TR 80MVA et 2 1/2 rames</t>
  </si>
  <si>
    <t>DROME-SUD - Création PS en 225 avec 2 TR de 80 MVA et 4 1/2 rames</t>
  </si>
  <si>
    <t>GATELLIER-SUD - Création PS 225/20 à 1 TR de 80 MVAet 2 1/2 rames</t>
  </si>
  <si>
    <t>LAVEYRUNE  - Création PS 225/20 à 1 TR de 80 MVA et 2 1/2 rames</t>
  </si>
  <si>
    <t>LIMOUZAT-BIS - Création PS  63/20 avec un TR de 36 MVA et une 1/2 rame</t>
  </si>
  <si>
    <t>MOULINS-EST - Création PS 225/20 à 3 TR de 80 MVA et 6 1/2 rames</t>
  </si>
  <si>
    <t>MURE-BIS - Création poste 225 KV avec 1 TR 80 et 2  1/2 rames</t>
  </si>
  <si>
    <t>OUEST-ALLIER - Création PS 225/20 à 1 TR de 80 MVA et 2 1/2 rames</t>
  </si>
  <si>
    <t>SUD-ALLIER - Création PS 225/20 à 1 TR de 80 MVA,  et 2 1/2 rames</t>
  </si>
  <si>
    <t>ST-PIERRE-ROCHE - Extension du poste et racco transfo 225/20kV 80MVA et 2 1/2 rames</t>
  </si>
  <si>
    <t>AIGUEPERSE - Ajout d'une 1/2 rame</t>
  </si>
  <si>
    <t xml:space="preserve">AMPLEPUIS - Ajout d'une 1/2 rame </t>
  </si>
  <si>
    <t xml:space="preserve">ANCIZES (LES) - Ajout d'une 1/2 rame </t>
  </si>
  <si>
    <t xml:space="preserve">ARLANDE (L ) - Ajout d'une 1/2 rame </t>
  </si>
  <si>
    <t xml:space="preserve">ARLOD - Ajout d'une 1/2 rame </t>
  </si>
  <si>
    <t xml:space="preserve">AUBENAS - Ajout d'une 1/2 rame </t>
  </si>
  <si>
    <t xml:space="preserve">AURILLAC - Ajout d'une 1/2 rame </t>
  </si>
  <si>
    <t>BAYET - Ajout de deux 1/2 rames</t>
  </si>
  <si>
    <t>BEAUREPAIRE - Ajout d'un TR 36 MVA</t>
  </si>
  <si>
    <t>BELLENAVES - Ajout d'un TR de 36 MVA
+ Ajout d'une 1/2 rame</t>
  </si>
  <si>
    <t xml:space="preserve">BOULIEU - Ajout d'une 1/2 rame </t>
  </si>
  <si>
    <t xml:space="preserve">BOURBON-L ARCHAMBAULT - Ajout d'une 1/2 rame </t>
  </si>
  <si>
    <t>CHAPELLE DU BARD (LA) - Ajout d'un TR de 36 MVA
+ Ajout d'une 1/2 rame</t>
  </si>
  <si>
    <t xml:space="preserve">CHATEAUNEUF-DU-RHONE - Ajout d'une 1/2 rame </t>
  </si>
  <si>
    <t>CHAUDES AIGUES - Ajout d'un TR de 36 MVA
+ Ajout d'une 1/2 rame</t>
  </si>
  <si>
    <t>CHEYLARD (LE) - Ajout de deux 1/2 rames</t>
  </si>
  <si>
    <t xml:space="preserve">CLUSE (LA) - Ajout d'une 1/2 rame </t>
  </si>
  <si>
    <t>COMMENTRY - Ajout d'une 1/2 rame</t>
  </si>
  <si>
    <t xml:space="preserve">COTE-ST-ANDRE (LA) - Ajout d'une 1/2 rame </t>
  </si>
  <si>
    <t xml:space="preserve">CREST - Ajout d'une 1/2 rame </t>
  </si>
  <si>
    <t>CRUET - Ajout de deux 1/2 rames</t>
  </si>
  <si>
    <t>DIE - Ajout d'un TR de 36 MVA
+ Ajout d'une 1/2 rame</t>
  </si>
  <si>
    <t xml:space="preserve">DIEULEFIT - Ajout d'une 1/2 rame </t>
  </si>
  <si>
    <t>DOMPIERRE - Ajout d'une 1/2 rame</t>
  </si>
  <si>
    <t>DONJON (LE) - Ajout d'un TR 36 MVA et un 20 MVA et  Ajout de deux 1/2 rames</t>
  </si>
  <si>
    <t>DUNIERES - Ajout d'un TR de 36 MVA
+ Ajout d'une 1/2 rame</t>
  </si>
  <si>
    <t>VALLON - Ajout d'un TR 36 MVA</t>
  </si>
  <si>
    <t>LA DURRE - Ajout d'un TR de 36 MVA</t>
  </si>
  <si>
    <t xml:space="preserve">ESTRESSIN - Ajout d'une 1/2 rame </t>
  </si>
  <si>
    <t xml:space="preserve">GATELLIER - Ajout d'une 1/2 rame </t>
  </si>
  <si>
    <t xml:space="preserve">JOUX - Ajout d'une 1/2 rame </t>
  </si>
  <si>
    <t xml:space="preserve">LANGEAC - Ajout d'une 1/2 rame </t>
  </si>
  <si>
    <t>LENTIGNY - Ajout d'un TR 36 MVA</t>
  </si>
  <si>
    <t>LEYGUES - Ajout d'un TR de 36 MVA
+ Ajout d'une 1/2 rame</t>
  </si>
  <si>
    <t xml:space="preserve">LIORAN - Ajout d'une 1/2 rame </t>
  </si>
  <si>
    <t xml:space="preserve">LOUDES - Ajout d'une 1/2 rame </t>
  </si>
  <si>
    <t xml:space="preserve">MARIE - Ajout d'une 1/2 rame </t>
  </si>
  <si>
    <t xml:space="preserve">MASSIAC - Ajout d'une 1/2 rame </t>
  </si>
  <si>
    <t xml:space="preserve">MAURIAC - Ajout d'une 1/2 rame </t>
  </si>
  <si>
    <t xml:space="preserve">MONTAIGUT LE BLANC - Ajout d'une 1/2 rame </t>
  </si>
  <si>
    <t>MONTELIMAR - Ajout d'une 1/2 rame</t>
  </si>
  <si>
    <t>MONTJOYER - Ajout d'un TR 20 MVA 
+ Ajout d'une 1/2 rame</t>
  </si>
  <si>
    <t>MONTLUCON - Ajout d'un TR de 36 MVA
+ Ajout d'une 1/2 rame</t>
  </si>
  <si>
    <t xml:space="preserve">MONTREVEL - Ajout d'une 1/2 rame </t>
  </si>
  <si>
    <t>MORESTEL -  Ajout d'une 1/2 rame</t>
  </si>
  <si>
    <t>OYONNAX - Ajout de deux 1/2 rames</t>
  </si>
  <si>
    <t xml:space="preserve">PALISSE (LA) - Ajout d'une 1/2 rame </t>
  </si>
  <si>
    <t>PLANTADES - Ajout de deux 1/2 rames</t>
  </si>
  <si>
    <t xml:space="preserve">PRIVAS - Ajout d'une 1/2 rame </t>
  </si>
  <si>
    <t>SEMINAIRE - Ajout d'un TR 36 MVA</t>
  </si>
  <si>
    <t>STE-HELENE-DU-LAC - Ajout de deux 1/2 rames</t>
  </si>
  <si>
    <t>ST-FLOUR - Ajout d'un TR 36 MVA</t>
  </si>
  <si>
    <t>ST-MARCELLIN - Ajout d'un TR 36 MVA</t>
  </si>
  <si>
    <t>ST-PRIX - Ajout d'un TR de 36 MVA
+ Ajout d'une 1/2 rame</t>
  </si>
  <si>
    <t xml:space="preserve">ST-SAUVES - Ajout d'une 1/2 rame </t>
  </si>
  <si>
    <t xml:space="preserve">ST-SAUVEUR - Ajout d'une 1/2 rame </t>
  </si>
  <si>
    <t xml:space="preserve">SUPER-BESSE - Ajout d'une 1/2 rame </t>
  </si>
  <si>
    <t>TARARE - Ajout de deux 1/2 rames</t>
  </si>
  <si>
    <t xml:space="preserve">TAUPE (LA) - Ajout d'une 1/2 rame </t>
  </si>
  <si>
    <t xml:space="preserve">TENAY - Ajout d'une 1/2 rame </t>
  </si>
  <si>
    <t xml:space="preserve">VARENNES-SUR-ALLIER - Ajout d'une 1/2 rame </t>
  </si>
  <si>
    <t>VICHY - Ajout de deux 1/2 rames</t>
  </si>
  <si>
    <t xml:space="preserve">VILLEFRANCHE - Ajout d'une 1/2 rame </t>
  </si>
  <si>
    <t xml:space="preserve">VOINGT - Ajout d'une 1/2 rame </t>
  </si>
  <si>
    <t xml:space="preserve">VOULTE (LA) - Ajout d'une 1/2 rame </t>
  </si>
  <si>
    <t>Non</t>
  </si>
  <si>
    <t>Oui</t>
  </si>
  <si>
    <t>Partiel</t>
  </si>
  <si>
    <t>APD validé</t>
  </si>
  <si>
    <t>APS en cours</t>
  </si>
  <si>
    <t>APD en cours</t>
  </si>
  <si>
    <t>APS terminé</t>
  </si>
  <si>
    <t>S2-2024</t>
  </si>
  <si>
    <t>S2-2026</t>
  </si>
  <si>
    <t>Travaux transférés depuis la DURRE</t>
  </si>
  <si>
    <t>Travaux transférés à VALLON</t>
  </si>
  <si>
    <t>Travaux de création réalisés par Energie et Service de Seyssel</t>
  </si>
  <si>
    <t>Création d'une demi-rame au poste d'ARGONAY</t>
  </si>
  <si>
    <t>AIGUEPERSE - Mutation TR311 et TR313 de 20 en 36 MVA</t>
  </si>
  <si>
    <t>AMPLEPUIS - Mutation du TR 312 de 20 en 36 MVA.</t>
  </si>
  <si>
    <t>ANCIZES (LES) - Mutation TR311 et TR312 de 20 en 36 MVA</t>
  </si>
  <si>
    <t>BAYET - Mutation du TR 311 de 20 en 36 MVA</t>
  </si>
  <si>
    <t>BOUBLE (LA) - Mutation du TR 311 de 20 en 36 MVA</t>
  </si>
  <si>
    <t>BOURBON-L ARCHAMBAULT - Mutation TR 311 de 20 en 36 MVA</t>
  </si>
  <si>
    <t>CHAPELLE DU BARD (LA) - Mutation du TR 311 de 20 en 36 MVA</t>
  </si>
  <si>
    <t>CHATEAUNEUF-DU-RHONE - Mutation des 2 TR  de 20 en 36 MVA</t>
  </si>
  <si>
    <t>CHEYLARD (LE) - Mutation des 2 TR de 20 en 36 MVA</t>
  </si>
  <si>
    <t>COINDRE - Mutation du TR 413 de 15 en 36 MVA</t>
  </si>
  <si>
    <t>COULEUVRE - Mutation du TR 311 de 20 en 36 MVA</t>
  </si>
  <si>
    <t>CRESSANGES - Mutation du TR 311 de 20 en 36 MVA</t>
  </si>
  <si>
    <t>CRUET - Mutation des 2 TR de 20 en 36 MVA</t>
  </si>
  <si>
    <t>DIEULEFIT - Mutation TR 312 de 20 en 36 MVA</t>
  </si>
  <si>
    <t>DOMPIERRE - Mutation du TR 311 et du TR 312de 20 en 36 MVA</t>
  </si>
  <si>
    <t>GATELLIER - Mutation du TR 411 de 20 en 36 MVA</t>
  </si>
  <si>
    <t>JUSSAC - Mutation du TR 411 de 20 en 36 MVA</t>
  </si>
  <si>
    <t>LANGEAC - Mutations des TR 311 et 312 de 10 en 36 MVA</t>
  </si>
  <si>
    <t>LANOBRE - Mutation du TR 411 de 20 en 36 MVA</t>
  </si>
  <si>
    <t>LAURAC-MONTREAL - Mutation du TR 311 de 20 en 36 MVA</t>
  </si>
  <si>
    <t>LAUSSONNE - Mutation du TR 311 de 20 en 36 MVA</t>
  </si>
  <si>
    <t>LIORAN - Mutation du TR 311 de 10 en 36 MVA</t>
  </si>
  <si>
    <t>LOUDES - Mutation du TR 311 de 20en 36 MVA</t>
  </si>
  <si>
    <t>MASSIAC - Mutation du TR 311 de 20 en 36 MVA</t>
  </si>
  <si>
    <t>MOTZ - Mutation du TR 312 de 20 en 36 MVA</t>
  </si>
  <si>
    <t>NEUSSARGUES - Mutation du TR 312 de 20 en 36 MVA</t>
  </si>
  <si>
    <t>NYONS - Mutation du TR 311 de 20 en 36 MVA.</t>
  </si>
  <si>
    <t>PALISSE (LA) - Mutation du TR 312 de 20 en 36 MVA</t>
  </si>
  <si>
    <t>PRATCLAUX - Mutation du TR 312 de 10 en 36 MVA</t>
  </si>
  <si>
    <t>SALZUIT - Mutation du TR 311 de 20 en 36 MVA</t>
  </si>
  <si>
    <t>ST-FLOUR - Mutation du TR 313 de 20 en 36 MVA</t>
  </si>
  <si>
    <t>ST-SAUVES - Mutation du TR 312 de 20 en 36 MVA</t>
  </si>
  <si>
    <t>ST-SAUVEUR - Mutation du  TR 312 de 10 en 36 MVA</t>
  </si>
  <si>
    <t>SURY-LE-COMTAL - Mutation du TR 311 de 20 en 36 MVA</t>
  </si>
  <si>
    <t>TENAY - Mutation du  TR 311 de 20 en 36 MVA</t>
  </si>
  <si>
    <t>VALLON - Mutation du TR 311 de 20 en 36 MVA</t>
  </si>
  <si>
    <t>VARENNES-SUR-ALLIER - Mutations des TR 311 et 312 de 20 en 36 MVA</t>
  </si>
  <si>
    <t>VERNOSC - Mutation du  TR 312 de 20 en 36 MVA</t>
  </si>
  <si>
    <t>VICHY - Mutation du TR 311 de 20 en 36 MVA</t>
  </si>
  <si>
    <t>VILLEFRANCHE - Mutations des TR 311 et 312 de 20 en 36 MVA</t>
  </si>
  <si>
    <t>VOINGT - Mutation du TR 311 de 20 en 36 MVA</t>
  </si>
  <si>
    <t>VOULTE (LA) - Mutation du TR 312 de  20 en 36 MVA</t>
  </si>
  <si>
    <t>YDES - Mutation du TR 411  de 15 MVA en 36 MVA</t>
  </si>
  <si>
    <t>S1-2025</t>
  </si>
  <si>
    <t>En service tes</t>
  </si>
  <si>
    <t>Coûts estimés au 31/12/2022 en k€</t>
  </si>
  <si>
    <t>La self installée sera d'une capacité de 95 MVAR</t>
  </si>
  <si>
    <t>Avant-projet simplifié en cours de réalisation</t>
  </si>
  <si>
    <t>Le chiffrage a été actualisé aux conditions économiques 2022</t>
  </si>
  <si>
    <t>Ces travaux correspondent à la création du poste 225 kV de St Pierre Roche en étape 2</t>
  </si>
  <si>
    <t>Projet de création d'un poste RTE prévu dans l'ancien schéma S3REnr Auvergne (adaptation), mais non engagé à date. Ce projet a été repris dans le S3REnr AURA et son chiffrage ré-estimé aux conditions économiques de 2021 à cette occasion - La date de mise en service dépend du besoin client</t>
  </si>
  <si>
    <t>Evolution de consistance : pour raccorder ce nouveau transformateur, il est nécessaire d'ajouter un DJ ligne ainsi qu'une amorce de jeu de barre. De plus l'implantation du jeu de barre nécessite de modifier l'arrivée de la ligne aérienne 63kV. En outre, le chiffrage a été actualisé aux conditions économiques 2022.</t>
  </si>
  <si>
    <t>Décalage de la MES en S1/2023 suite à un retard dans la réception des auto-transformateurs</t>
  </si>
  <si>
    <t>Travaux réalisés par SOREA sur le réseau public de distribution</t>
  </si>
  <si>
    <t>Ces travaux englobent en étape 1 :
- la création de la liaison souterraine entre le poste d'Enval 225 kV et celui de St Pierre Roche 225 kV
- la création du départ 225 kV (cellule + DJ) au poste d'Enval</t>
  </si>
  <si>
    <t>APS en cours : Seuil atteint pour la création d'une 1/2 rame.</t>
  </si>
  <si>
    <t>APD en cours : Seuil atteint pour la création du TR de 36 MVA.</t>
  </si>
  <si>
    <t>Evolution : Une self est décidée à Montvicq par RTE, le besoin de self de Montlucon est donc obsolète</t>
  </si>
  <si>
    <t>APD en cours :Seuil atteint pour la mutation du TR 311</t>
  </si>
  <si>
    <t>APS en cours : Seuil atteint pour la mutation du TR 311</t>
  </si>
  <si>
    <t>Travaux de création d'un transformateur de 36 MVA au poste de La Durre transférés au poste de Vallon</t>
  </si>
  <si>
    <t>Avant projet simplifié en cours de réalisation.</t>
  </si>
  <si>
    <t>Travaux transférés au poste de Vallon.
Avant-projet simplifié en cours de réalisation au poste de Vallon</t>
  </si>
  <si>
    <t>La consistance des travaux est inchangée en phase avant-projet simplifié et le coût estimé à cette étape selon les dernières études de faisabilités correspond à la fourchette haute indiquée dans le schéma.</t>
  </si>
  <si>
    <t>Ce projet inclut également les travaux de renforcement suivant : Augmentation de la capacité de transit de la file 225kV entre BAYET, CENTRE ALLIER et SEMINAIRE. Ces travaux sont en lien avec les travaux de création du poste de Centre-Allier 400/225 kV</t>
  </si>
  <si>
    <t>S1/2026</t>
  </si>
  <si>
    <t>Coût prévisionnel actualisé au 31/12/2022
(TP12a) en k€</t>
  </si>
  <si>
    <t>Sommes déjà dépensées au 31/12/2022 en k€</t>
  </si>
  <si>
    <t>PARTIEL</t>
  </si>
  <si>
    <t>Le chiffrage a été actualisé aux conditions économiques 2022. La hause des coûts s'explique principalement par l'augmentation du prix du transformateur</t>
  </si>
  <si>
    <t>Gain sur la consistance à confirmer par les études terrain : l'augmentation de la capacité de transite serait réalisable sans travaux lourds</t>
  </si>
  <si>
    <t>Les dernières estimations chiffrées pour ce projet ont fortement évolué du fait de l'augmentation significative du coût du transformateur déphaseur et de l'actualisation globale de l'ensemble des coûts aux conditions économiques 2022.</t>
  </si>
  <si>
    <t>Le chiffrage a été actualisé aux conditions économiques 2022 mais reste une évaluation de premier ordre basée sur un raccordement en piquage de faible distance. Ce coût sera affiné et précisé lorsque la localisation précise du terrain d'implantation du futur poste source sera connue à l'issue de la concertation.
JTE en cours de réalisation.</t>
  </si>
  <si>
    <t>JTE en cours de réalisation. Avant-projet simplifié en cours de réalisation</t>
  </si>
  <si>
    <t>S2 / 2026</t>
  </si>
  <si>
    <t>JTE en cours de réalisation</t>
  </si>
  <si>
    <t>A ce stade, la position précise du futur poste de Baronnies est incertaine. L’emplacement final du poste sera donné par la concertation. L'évolution des coûts ici est liée à une modification possible de la localisation initiale du poste source nécessistant 4 km de liaison souterraine supplémentaire. 
JTE en cours de réalisation.</t>
  </si>
  <si>
    <t>Evolution en consistance : le raccordement du poste a été étudié en piquage au lieu d'une entrée en coupure.
JTE en cours de réalisation.</t>
  </si>
  <si>
    <t>JTE en cours de réalisation.</t>
  </si>
  <si>
    <t>19 et 20</t>
  </si>
  <si>
    <t>24 et 25</t>
  </si>
  <si>
    <t>Les travaux de réhabilitation des supports sont réalisés. Des travaux de protégeabilité restent à mettre en œuvre pour que le réseau 63 kV puisse fonctionner bouclé dans la zone.</t>
  </si>
  <si>
    <t>Ouvrage de création</t>
  </si>
  <si>
    <t>Partiellement en service</t>
  </si>
  <si>
    <t>Retard dans la fourniture des transformateurs</t>
  </si>
  <si>
    <t>Tableau des capacités réservées au 31 décembre 2022</t>
  </si>
  <si>
    <t>Coût prévisionnel actualisé au 31/12/2022 (TP12a) en k€</t>
  </si>
  <si>
    <t>Coût prévisionnel actualisé au 31/12/2022 
(TP12a) en k€</t>
  </si>
  <si>
    <t>Sommes déjà dépensées au 31/12/2022
en k€</t>
  </si>
  <si>
    <t>Travaux de l’état initial réalisés par ENEDIS au titre d'anciens S3REnR (Création)</t>
  </si>
  <si>
    <t>Travaux de l’état initial réalisés par ENEDIS au titre d'anciens S3REnR (Renforcement)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</si>
</sst>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0"/>
    <numFmt numFmtId="166" formatCode="#,##0;[Red]#,##0"/>
    <numFmt numFmtId="167" formatCode="#,##0.0"/>
    <numFmt numFmtId="168" formatCode="_-* #,##0.000\ _€_-;\-* #,##0.000\ _€_-;_-* &quot;-&quot;??\ _€_-;_-@_-"/>
  </numFmts>
  <fonts count="14" x14ac:knownFonts="1">
    <font>
      <sz val="11"/>
      <color theme="1"/>
      <name val="Calibri"/>
      <family val="2"/>
      <scheme val="minor"/>
    </font>
    <font>
      <sz val="11"/>
      <color theme="1"/>
      <name val="Calibri"/>
      <family val="2"/>
      <scheme val="minor"/>
    </font>
    <font>
      <sz val="9"/>
      <color theme="1"/>
      <name val="Calibri"/>
      <family val="2"/>
      <scheme val="minor"/>
    </font>
    <font>
      <b/>
      <sz val="10"/>
      <color theme="0"/>
      <name val="Verdana"/>
      <family val="2"/>
    </font>
    <font>
      <sz val="7"/>
      <color theme="1"/>
      <name val="Verdana"/>
      <family val="2"/>
    </font>
    <font>
      <i/>
      <sz val="7"/>
      <color rgb="FFFF0000"/>
      <name val="Verdana"/>
      <family val="2"/>
    </font>
    <font>
      <sz val="7"/>
      <name val="Verdana"/>
      <family val="2"/>
    </font>
    <font>
      <b/>
      <sz val="7"/>
      <color theme="0"/>
      <name val="Verdana"/>
      <family val="2"/>
    </font>
    <font>
      <sz val="10"/>
      <name val="Arial"/>
      <family val="2"/>
    </font>
    <font>
      <sz val="11"/>
      <color indexed="8"/>
      <name val="Calibri"/>
      <family val="2"/>
    </font>
    <font>
      <sz val="7"/>
      <color rgb="FF000000"/>
      <name val="Verdana"/>
      <family val="2"/>
    </font>
    <font>
      <i/>
      <sz val="7"/>
      <color theme="1"/>
      <name val="Verdana"/>
      <family val="2"/>
    </font>
    <font>
      <sz val="8"/>
      <color theme="1"/>
      <name val="Verdana"/>
      <family val="2"/>
    </font>
    <font>
      <sz val="8"/>
      <color theme="1"/>
      <name val="Calibri"/>
      <family val="2"/>
      <scheme val="minor"/>
    </font>
  </fonts>
  <fills count="7">
    <fill>
      <patternFill patternType="none"/>
    </fill>
    <fill>
      <patternFill patternType="gray125"/>
    </fill>
    <fill>
      <patternFill patternType="solid">
        <fgColor rgb="FF00B0F0"/>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00B050"/>
        <bgColor indexed="64"/>
      </patternFill>
    </fill>
    <fill>
      <patternFill patternType="solid">
        <fgColor theme="7" tint="-0.249977111117893"/>
        <bgColor indexed="64"/>
      </patternFill>
    </fill>
  </fills>
  <borders count="6">
    <border>
      <left/>
      <right/>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bottom style="thin">
        <color indexed="64"/>
      </bottom>
      <diagonal/>
    </border>
    <border>
      <left/>
      <right/>
      <top style="thin">
        <color indexed="64"/>
      </top>
      <bottom style="thick">
        <color indexed="64"/>
      </bottom>
      <diagonal/>
    </border>
    <border>
      <left/>
      <right/>
      <top style="thin">
        <color indexed="64"/>
      </top>
      <bottom/>
      <diagonal/>
    </border>
  </borders>
  <cellStyleXfs count="5">
    <xf numFmtId="0" fontId="0" fillId="0" borderId="0"/>
    <xf numFmtId="0" fontId="8" fillId="0" borderId="0"/>
    <xf numFmtId="0" fontId="9" fillId="0" borderId="0" applyFill="0" applyProtection="0"/>
    <xf numFmtId="164" fontId="1" fillId="0" borderId="0" applyFont="0" applyFill="0" applyBorder="0" applyAlignment="0" applyProtection="0"/>
    <xf numFmtId="164" fontId="1" fillId="0" borderId="0" applyFont="0" applyFill="0" applyBorder="0" applyAlignment="0" applyProtection="0"/>
  </cellStyleXfs>
  <cellXfs count="98">
    <xf numFmtId="0" fontId="0" fillId="0" borderId="0" xfId="0"/>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xf numFmtId="0" fontId="2" fillId="3" borderId="0" xfId="0" applyFont="1" applyFill="1" applyAlignment="1">
      <alignment horizontal="center" vertical="center" wrapText="1"/>
    </xf>
    <xf numFmtId="0" fontId="2" fillId="3" borderId="0" xfId="0" applyFont="1" applyFill="1" applyAlignment="1">
      <alignment vertical="center" wrapText="1"/>
    </xf>
    <xf numFmtId="0" fontId="4" fillId="0" borderId="0" xfId="0" applyFont="1" applyAlignment="1">
      <alignment horizontal="center" vertical="center"/>
    </xf>
    <xf numFmtId="0" fontId="5" fillId="0" borderId="1" xfId="0" applyFont="1" applyBorder="1" applyAlignment="1">
      <alignment vertical="center" wrapText="1"/>
    </xf>
    <xf numFmtId="0" fontId="7" fillId="2"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0" xfId="0" applyFont="1"/>
    <xf numFmtId="0" fontId="2" fillId="0" borderId="2" xfId="0" applyFont="1" applyBorder="1"/>
    <xf numFmtId="0" fontId="4" fillId="0" borderId="2" xfId="0" applyFont="1" applyBorder="1"/>
    <xf numFmtId="165" fontId="4" fillId="0" borderId="2" xfId="0" applyNumberFormat="1" applyFont="1" applyBorder="1"/>
    <xf numFmtId="0" fontId="4" fillId="0" borderId="2" xfId="0" applyFont="1" applyBorder="1" applyAlignment="1">
      <alignment wrapText="1"/>
    </xf>
    <xf numFmtId="0" fontId="4" fillId="0" borderId="2" xfId="0" applyFont="1" applyBorder="1" applyAlignment="1"/>
    <xf numFmtId="0" fontId="4" fillId="0" borderId="1" xfId="0" applyFont="1" applyBorder="1" applyAlignment="1">
      <alignment vertical="center"/>
    </xf>
    <xf numFmtId="0" fontId="4" fillId="0" borderId="1" xfId="0" applyFont="1" applyBorder="1" applyAlignment="1">
      <alignment vertical="center" wrapText="1"/>
    </xf>
    <xf numFmtId="0" fontId="6" fillId="0" borderId="2" xfId="0" applyFont="1" applyBorder="1" applyAlignment="1">
      <alignment horizontal="left" vertical="center" wrapText="1"/>
    </xf>
    <xf numFmtId="0" fontId="4" fillId="0" borderId="2" xfId="0" applyFont="1" applyBorder="1" applyAlignment="1">
      <alignment horizontal="left" vertical="center"/>
    </xf>
    <xf numFmtId="166" fontId="6" fillId="0" borderId="2" xfId="0" applyNumberFormat="1" applyFont="1" applyBorder="1" applyAlignment="1">
      <alignment horizontal="center" vertical="center" wrapText="1"/>
    </xf>
    <xf numFmtId="166" fontId="6" fillId="0" borderId="2" xfId="4" applyNumberFormat="1"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3" fontId="6" fillId="0" borderId="2" xfId="0" applyNumberFormat="1" applyFont="1" applyFill="1" applyBorder="1" applyAlignment="1">
      <alignment horizontal="center" vertical="center" wrapText="1"/>
    </xf>
    <xf numFmtId="3" fontId="6" fillId="0" borderId="2" xfId="4" applyNumberFormat="1" applyFont="1" applyFill="1" applyBorder="1" applyAlignment="1">
      <alignment horizontal="center" vertical="center" wrapText="1"/>
    </xf>
    <xf numFmtId="3" fontId="6" fillId="0" borderId="2" xfId="0" applyNumberFormat="1" applyFont="1" applyBorder="1" applyAlignment="1">
      <alignment horizontal="center" vertical="center" wrapText="1"/>
    </xf>
    <xf numFmtId="3" fontId="4" fillId="0" borderId="2" xfId="0" applyNumberFormat="1" applyFont="1" applyBorder="1"/>
    <xf numFmtId="3" fontId="4" fillId="0" borderId="2" xfId="0" applyNumberFormat="1" applyFont="1" applyBorder="1" applyAlignment="1">
      <alignment horizontal="center"/>
    </xf>
    <xf numFmtId="0" fontId="4" fillId="0" borderId="2" xfId="0" applyFont="1" applyFill="1" applyBorder="1" applyAlignment="1">
      <alignment horizontal="center" vertical="center"/>
    </xf>
    <xf numFmtId="0" fontId="4" fillId="0" borderId="2" xfId="0" applyFont="1" applyBorder="1" applyAlignment="1">
      <alignment vertical="center"/>
    </xf>
    <xf numFmtId="0" fontId="4" fillId="0" borderId="2" xfId="0" applyFont="1" applyBorder="1" applyAlignment="1">
      <alignment vertical="center" wrapText="1"/>
    </xf>
    <xf numFmtId="0" fontId="11" fillId="0" borderId="2" xfId="0" applyFont="1" applyBorder="1" applyAlignment="1">
      <alignment vertical="center" wrapText="1"/>
    </xf>
    <xf numFmtId="0" fontId="11" fillId="0" borderId="2" xfId="0" applyFont="1" applyBorder="1" applyAlignment="1">
      <alignment vertical="center"/>
    </xf>
    <xf numFmtId="0" fontId="4" fillId="0" borderId="2" xfId="0" applyFont="1" applyFill="1" applyBorder="1"/>
    <xf numFmtId="164" fontId="4" fillId="0" borderId="2" xfId="4" applyFont="1" applyBorder="1" applyAlignment="1">
      <alignment vertical="center" wrapText="1"/>
    </xf>
    <xf numFmtId="0" fontId="4" fillId="0" borderId="2" xfId="0" applyFont="1" applyFill="1" applyBorder="1" applyAlignment="1">
      <alignment wrapText="1"/>
    </xf>
    <xf numFmtId="164" fontId="2" fillId="0" borderId="0" xfId="4" applyFont="1" applyAlignment="1">
      <alignment horizontal="center" vertical="center" wrapText="1"/>
    </xf>
    <xf numFmtId="166" fontId="6" fillId="0" borderId="2" xfId="0" applyNumberFormat="1"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Fill="1" applyBorder="1" applyAlignment="1">
      <alignment horizontal="center" vertical="center" wrapText="1"/>
    </xf>
    <xf numFmtId="3" fontId="6" fillId="0" borderId="3" xfId="0" applyNumberFormat="1" applyFont="1" applyFill="1" applyBorder="1" applyAlignment="1">
      <alignment horizontal="center" vertical="center" wrapText="1"/>
    </xf>
    <xf numFmtId="3" fontId="6" fillId="0" borderId="3" xfId="4" applyNumberFormat="1"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0" borderId="4" xfId="0" applyFont="1" applyBorder="1" applyAlignment="1">
      <alignment horizontal="center" vertical="center" wrapText="1"/>
    </xf>
    <xf numFmtId="0" fontId="6" fillId="0" borderId="4" xfId="0" applyFont="1" applyFill="1" applyBorder="1" applyAlignment="1">
      <alignment horizontal="center" vertical="center" wrapText="1"/>
    </xf>
    <xf numFmtId="3" fontId="6" fillId="0" borderId="4" xfId="0" applyNumberFormat="1" applyFont="1" applyFill="1" applyBorder="1" applyAlignment="1">
      <alignment horizontal="center" vertical="center" wrapText="1"/>
    </xf>
    <xf numFmtId="3" fontId="6" fillId="0" borderId="4" xfId="4" applyNumberFormat="1" applyFont="1" applyFill="1" applyBorder="1" applyAlignment="1">
      <alignment horizontal="center" vertical="center" wrapText="1"/>
    </xf>
    <xf numFmtId="0" fontId="6" fillId="0" borderId="4" xfId="0" applyFont="1" applyFill="1" applyBorder="1" applyAlignment="1">
      <alignment horizontal="left" vertical="center" wrapText="1"/>
    </xf>
    <xf numFmtId="166" fontId="6" fillId="0" borderId="3" xfId="0" applyNumberFormat="1" applyFont="1" applyBorder="1" applyAlignment="1">
      <alignment horizontal="center" vertical="center" wrapText="1"/>
    </xf>
    <xf numFmtId="166" fontId="6" fillId="0" borderId="3" xfId="0" applyNumberFormat="1" applyFont="1" applyFill="1" applyBorder="1" applyAlignment="1">
      <alignment horizontal="center" vertical="center" wrapText="1"/>
    </xf>
    <xf numFmtId="166" fontId="6" fillId="0" borderId="3" xfId="4" applyNumberFormat="1" applyFont="1" applyBorder="1" applyAlignment="1">
      <alignment horizontal="center" vertical="center" wrapText="1"/>
    </xf>
    <xf numFmtId="0" fontId="6" fillId="0" borderId="3" xfId="0" applyFont="1" applyBorder="1" applyAlignment="1">
      <alignment horizontal="left" vertical="center" wrapText="1"/>
    </xf>
    <xf numFmtId="166" fontId="6" fillId="0" borderId="4" xfId="0" applyNumberFormat="1" applyFont="1" applyBorder="1" applyAlignment="1">
      <alignment horizontal="center" vertical="center" wrapText="1"/>
    </xf>
    <xf numFmtId="166" fontId="6" fillId="0" borderId="4" xfId="0" applyNumberFormat="1" applyFont="1" applyFill="1" applyBorder="1" applyAlignment="1">
      <alignment horizontal="center" vertical="center" wrapText="1"/>
    </xf>
    <xf numFmtId="166" fontId="6" fillId="0" borderId="4" xfId="4" applyNumberFormat="1" applyFont="1" applyBorder="1" applyAlignment="1">
      <alignment horizontal="center" vertical="center" wrapText="1"/>
    </xf>
    <xf numFmtId="0" fontId="6" fillId="0" borderId="4" xfId="0" applyFont="1" applyBorder="1" applyAlignment="1">
      <alignment horizontal="left" vertical="center" wrapText="1"/>
    </xf>
    <xf numFmtId="1" fontId="4" fillId="0" borderId="2" xfId="0" applyNumberFormat="1" applyFont="1" applyBorder="1" applyAlignment="1">
      <alignment vertical="center"/>
    </xf>
    <xf numFmtId="164" fontId="4" fillId="0" borderId="0" xfId="4" applyFont="1" applyAlignment="1">
      <alignment horizontal="center" vertical="center"/>
    </xf>
    <xf numFmtId="168" fontId="4" fillId="0" borderId="0" xfId="4" applyNumberFormat="1" applyFont="1" applyAlignment="1">
      <alignment horizontal="center" vertical="center"/>
    </xf>
    <xf numFmtId="167" fontId="2" fillId="0" borderId="0" xfId="0" applyNumberFormat="1" applyFont="1"/>
    <xf numFmtId="0" fontId="4" fillId="0" borderId="2" xfId="0" applyFont="1" applyFill="1" applyBorder="1" applyAlignment="1">
      <alignment vertical="center"/>
    </xf>
    <xf numFmtId="3" fontId="4" fillId="0" borderId="2" xfId="0" applyNumberFormat="1" applyFont="1" applyFill="1" applyBorder="1"/>
    <xf numFmtId="0" fontId="2" fillId="0" borderId="0" xfId="0" applyFont="1" applyBorder="1" applyAlignment="1">
      <alignment horizontal="center" vertical="center"/>
    </xf>
    <xf numFmtId="0" fontId="4" fillId="0" borderId="0" xfId="0" applyFont="1" applyBorder="1"/>
    <xf numFmtId="0" fontId="4" fillId="0" borderId="0" xfId="0" applyFont="1" applyBorder="1" applyAlignment="1">
      <alignment horizontal="center" vertical="center"/>
    </xf>
    <xf numFmtId="0" fontId="0" fillId="0" borderId="0" xfId="0" applyBorder="1"/>
    <xf numFmtId="0" fontId="2" fillId="0" borderId="5" xfId="0" applyFont="1" applyBorder="1"/>
    <xf numFmtId="0" fontId="4" fillId="0" borderId="5" xfId="0" applyFont="1" applyBorder="1" applyAlignment="1">
      <alignment vertical="center"/>
    </xf>
    <xf numFmtId="0" fontId="2" fillId="0" borderId="0" xfId="0" applyFont="1" applyBorder="1"/>
    <xf numFmtId="0" fontId="2" fillId="0" borderId="0" xfId="0" applyFont="1" applyBorder="1" applyAlignment="1">
      <alignment vertical="center"/>
    </xf>
    <xf numFmtId="0" fontId="2" fillId="0" borderId="5" xfId="0" applyFont="1" applyFill="1" applyBorder="1"/>
    <xf numFmtId="0" fontId="4" fillId="0" borderId="5" xfId="0" applyFont="1" applyBorder="1"/>
    <xf numFmtId="3" fontId="4" fillId="0" borderId="5" xfId="0" applyNumberFormat="1" applyFont="1" applyBorder="1"/>
    <xf numFmtId="3" fontId="4" fillId="0" borderId="2" xfId="0" applyNumberFormat="1" applyFont="1" applyFill="1" applyBorder="1" applyAlignment="1">
      <alignment horizontal="center"/>
    </xf>
    <xf numFmtId="3" fontId="0" fillId="0" borderId="0" xfId="0" applyNumberFormat="1"/>
    <xf numFmtId="164" fontId="0" fillId="0" borderId="0" xfId="0" applyNumberFormat="1"/>
    <xf numFmtId="3" fontId="4" fillId="4" borderId="2" xfId="0" applyNumberFormat="1" applyFont="1" applyFill="1" applyBorder="1" applyAlignment="1">
      <alignment horizontal="center" vertical="center" wrapText="1"/>
    </xf>
    <xf numFmtId="3" fontId="6" fillId="0" borderId="2" xfId="0" applyNumberFormat="1" applyFont="1" applyFill="1" applyBorder="1"/>
    <xf numFmtId="3" fontId="2" fillId="0" borderId="5" xfId="0" applyNumberFormat="1" applyFont="1" applyFill="1" applyBorder="1"/>
    <xf numFmtId="3" fontId="2" fillId="0" borderId="0" xfId="0" applyNumberFormat="1" applyFont="1" applyBorder="1"/>
    <xf numFmtId="3" fontId="2" fillId="0" borderId="0" xfId="0" applyNumberFormat="1" applyFont="1" applyBorder="1" applyAlignment="1">
      <alignment horizontal="center"/>
    </xf>
    <xf numFmtId="3" fontId="2" fillId="0" borderId="5" xfId="0" applyNumberFormat="1" applyFont="1" applyBorder="1"/>
    <xf numFmtId="3" fontId="12" fillId="4" borderId="2" xfId="4" applyNumberFormat="1" applyFont="1" applyFill="1" applyBorder="1" applyAlignment="1">
      <alignment horizontal="center" vertical="center" wrapText="1"/>
    </xf>
    <xf numFmtId="3" fontId="12" fillId="0" borderId="2" xfId="4" applyNumberFormat="1" applyFont="1" applyBorder="1"/>
    <xf numFmtId="3" fontId="13" fillId="0" borderId="0" xfId="4" applyNumberFormat="1" applyFont="1" applyBorder="1"/>
    <xf numFmtId="0" fontId="4" fillId="0" borderId="2" xfId="0" applyFont="1" applyBorder="1" applyAlignment="1">
      <alignment horizontal="left" vertical="center" wrapText="1"/>
    </xf>
    <xf numFmtId="0" fontId="4" fillId="0" borderId="2"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5" borderId="2" xfId="0" applyFont="1" applyFill="1" applyBorder="1" applyAlignment="1">
      <alignment horizontal="center" vertical="center"/>
    </xf>
    <xf numFmtId="0" fontId="3" fillId="6" borderId="2" xfId="0" applyFont="1" applyFill="1" applyBorder="1" applyAlignment="1">
      <alignment horizontal="center" vertical="center"/>
    </xf>
    <xf numFmtId="0" fontId="3" fillId="5" borderId="2" xfId="0" applyFont="1" applyFill="1" applyBorder="1" applyAlignment="1">
      <alignment horizontal="center" vertical="center" wrapText="1"/>
    </xf>
    <xf numFmtId="0" fontId="3" fillId="5" borderId="3" xfId="0" applyFont="1" applyFill="1" applyBorder="1" applyAlignment="1">
      <alignment horizontal="center" vertical="center" wrapText="1"/>
    </xf>
  </cellXfs>
  <cellStyles count="5">
    <cellStyle name="Milliers" xfId="4" builtinId="3"/>
    <cellStyle name="Milliers 2" xfId="3" xr:uid="{00000000-0005-0000-0000-000001000000}"/>
    <cellStyle name="Normal" xfId="0" builtinId="0"/>
    <cellStyle name="Normal 10" xfId="2" xr:uid="{00000000-0005-0000-0000-000003000000}"/>
    <cellStyle name="Normal 2 2 2" xfId="1" xr:uid="{00000000-0005-0000-0000-000004000000}"/>
  </cellStyles>
  <dxfs count="0"/>
  <tableStyles count="0" defaultTableStyle="TableStyleMedium2" defaultPivotStyle="PivotStyleLight16"/>
  <colors>
    <mruColors>
      <color rgb="FFE2CFF1"/>
      <color rgb="FFDEEAF6"/>
      <color rgb="FFCCFFCC"/>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DI/SED/04-%20ETUDES%20EXTERNES/01-%20SRCAE%20-%20S3REnR/11-AURA/18-Mise%20en%20oeuvre/03-Bilan&amp;ETF/ETF-2022/Publipostage/ETF_Structure_fichier_excel_2022_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Préambule"/>
      <sheetName val="Commentaires"/>
      <sheetName val="Indicateurs"/>
      <sheetName val="Capacités"/>
      <sheetName val="Prodetcapa"/>
      <sheetName val="Travaux"/>
      <sheetName val="Dépenses"/>
      <sheetName val="Projets structurants"/>
      <sheetName val="Travaux_EI"/>
      <sheetName val="Travaux_S3REnR_Renforcement"/>
      <sheetName val="Travaux_S3REnR_Creation"/>
      <sheetName val="Travaux_ex_Schéma"/>
      <sheetName val="Capa_réservées"/>
      <sheetName val="Transfert"/>
      <sheetName val="Feuil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4">
          <cell r="O4" t="str">
            <v>Reprendre les mêmes intitulés que dans le S3REnR publié</v>
          </cell>
          <cell r="P4" t="str">
            <v>n°</v>
          </cell>
          <cell r="Q4" t="str">
            <v>OUI/NON</v>
          </cell>
          <cell r="R4" t="str">
            <v>jalon administratif : envoi JTE, PV de fin de concertation, signature dernière DUP, ouverture de chantier
Travaux engagé
Mis en service
Remis en cause</v>
          </cell>
          <cell r="S4" t="str">
            <v>si seuil de déclenchement atteint, sinon laisser vide</v>
          </cell>
          <cell r="X4" t="str">
            <v>Oui/non</v>
          </cell>
        </row>
        <row r="5">
          <cell r="O5" t="str">
            <v>AIGUEPERSE - Mutation TR311 et TR313 de 20 en 36 MVA</v>
          </cell>
          <cell r="P5">
            <v>36</v>
          </cell>
          <cell r="Q5" t="str">
            <v>Non</v>
          </cell>
          <cell r="R5" t="str">
            <v>En attente du seuil de déclenchement</v>
          </cell>
          <cell r="T5">
            <v>1462</v>
          </cell>
          <cell r="U5">
            <v>1546.796</v>
          </cell>
          <cell r="V5">
            <v>1546.796</v>
          </cell>
          <cell r="X5" t="str">
            <v>Non</v>
          </cell>
        </row>
        <row r="6">
          <cell r="O6" t="str">
            <v>AMPLEPUIS - Mutation du TR 312 de 20 en 36 MVA.</v>
          </cell>
          <cell r="P6">
            <v>44</v>
          </cell>
          <cell r="Q6" t="str">
            <v>Non</v>
          </cell>
          <cell r="R6" t="str">
            <v>Avant-projet simplifié</v>
          </cell>
          <cell r="T6">
            <v>951</v>
          </cell>
          <cell r="U6">
            <v>1006.158</v>
          </cell>
          <cell r="V6">
            <v>1006.158</v>
          </cell>
          <cell r="W6">
            <v>3</v>
          </cell>
          <cell r="X6" t="str">
            <v>Non</v>
          </cell>
        </row>
        <row r="7">
          <cell r="O7" t="str">
            <v>ANCIZES (LES) - Mutation TR311 et TR312 de 20 en 36 MVA</v>
          </cell>
          <cell r="P7">
            <v>35</v>
          </cell>
          <cell r="Q7" t="str">
            <v>Non</v>
          </cell>
          <cell r="R7" t="str">
            <v>En attente du seuil de déclenchement</v>
          </cell>
          <cell r="T7">
            <v>1682</v>
          </cell>
          <cell r="U7">
            <v>1779.556</v>
          </cell>
          <cell r="V7">
            <v>1779.556</v>
          </cell>
          <cell r="X7" t="str">
            <v>Non</v>
          </cell>
        </row>
        <row r="8">
          <cell r="O8" t="str">
            <v>BAYET - Mutation du TR 311 de 20 en 36 MVA</v>
          </cell>
          <cell r="P8">
            <v>16</v>
          </cell>
          <cell r="Q8" t="str">
            <v>Oui</v>
          </cell>
          <cell r="R8" t="str">
            <v>Avant-projet simplifié</v>
          </cell>
          <cell r="S8" t="str">
            <v>S2-2024</v>
          </cell>
          <cell r="T8">
            <v>731</v>
          </cell>
          <cell r="U8">
            <v>773.39800000000002</v>
          </cell>
          <cell r="V8">
            <v>773.39800000000002</v>
          </cell>
          <cell r="W8">
            <v>0</v>
          </cell>
          <cell r="X8" t="str">
            <v>Oui</v>
          </cell>
        </row>
        <row r="9">
          <cell r="O9" t="str">
            <v>BOUBLE (LA) - Mutation du TR 311 de 20 en 36 MVA</v>
          </cell>
          <cell r="P9">
            <v>10</v>
          </cell>
          <cell r="Q9" t="str">
            <v>Non</v>
          </cell>
          <cell r="R9" t="str">
            <v>En attente du seuil de déclenchement</v>
          </cell>
          <cell r="T9">
            <v>731</v>
          </cell>
          <cell r="U9">
            <v>773.39800000000002</v>
          </cell>
          <cell r="V9">
            <v>773.39800000000002</v>
          </cell>
          <cell r="X9" t="str">
            <v>Non</v>
          </cell>
        </row>
        <row r="10">
          <cell r="O10" t="str">
            <v>BOURBON-L ARCHAMBAULT - Mutation TR 311 de 20 en 36 MVA</v>
          </cell>
          <cell r="P10">
            <v>21</v>
          </cell>
          <cell r="Q10" t="str">
            <v>Non</v>
          </cell>
          <cell r="R10" t="str">
            <v>En attente du seuil de déclenchement</v>
          </cell>
          <cell r="T10">
            <v>731</v>
          </cell>
          <cell r="U10">
            <v>773.39800000000002</v>
          </cell>
          <cell r="V10">
            <v>773.39800000000002</v>
          </cell>
          <cell r="X10" t="str">
            <v>Non</v>
          </cell>
        </row>
        <row r="11">
          <cell r="O11" t="str">
            <v>CHAPELLE DU BARD (LA) - Mutation du TR 311 de 20 en 36 MVA</v>
          </cell>
          <cell r="P11">
            <v>51</v>
          </cell>
          <cell r="Q11" t="str">
            <v>Non</v>
          </cell>
          <cell r="R11" t="str">
            <v>En attente du seuil de déclenchement</v>
          </cell>
          <cell r="T11">
            <v>731</v>
          </cell>
          <cell r="U11">
            <v>773.39800000000002</v>
          </cell>
          <cell r="V11">
            <v>773.39800000000002</v>
          </cell>
          <cell r="X11" t="str">
            <v>Non</v>
          </cell>
        </row>
        <row r="12">
          <cell r="O12" t="str">
            <v>CHATEAUNEUF-DU-RHONE - Mutation des 2 TR  de 20 en 36 MVA</v>
          </cell>
          <cell r="P12">
            <v>122</v>
          </cell>
          <cell r="Q12" t="str">
            <v>Non</v>
          </cell>
          <cell r="R12" t="str">
            <v>Avant-projet simplifié</v>
          </cell>
          <cell r="T12">
            <v>1462</v>
          </cell>
          <cell r="U12">
            <v>1546.796</v>
          </cell>
          <cell r="V12">
            <v>1546.796</v>
          </cell>
          <cell r="W12">
            <v>6</v>
          </cell>
          <cell r="X12" t="str">
            <v>Non</v>
          </cell>
        </row>
        <row r="13">
          <cell r="O13" t="str">
            <v>CHEYLARD (LE) - Mutation des 2 TR de 20 en 36 MVA</v>
          </cell>
          <cell r="P13">
            <v>62</v>
          </cell>
          <cell r="Q13" t="str">
            <v>Non</v>
          </cell>
          <cell r="R13" t="str">
            <v>En attente du seuil de déclenchement</v>
          </cell>
          <cell r="T13">
            <v>1462</v>
          </cell>
          <cell r="U13">
            <v>1546.796</v>
          </cell>
          <cell r="V13">
            <v>1546.796</v>
          </cell>
          <cell r="X13" t="str">
            <v>Non</v>
          </cell>
        </row>
        <row r="14">
          <cell r="O14" t="str">
            <v>COINDRE - Mutation du TR 413 de 15 en 36 MVA</v>
          </cell>
          <cell r="P14">
            <v>85</v>
          </cell>
          <cell r="Q14" t="str">
            <v>Non</v>
          </cell>
          <cell r="R14" t="str">
            <v>En attente du seuil de déclenchement</v>
          </cell>
          <cell r="T14">
            <v>743</v>
          </cell>
          <cell r="U14">
            <v>786.09400000000005</v>
          </cell>
          <cell r="V14">
            <v>786.09400000000005</v>
          </cell>
          <cell r="X14" t="str">
            <v>Non</v>
          </cell>
        </row>
        <row r="15">
          <cell r="O15" t="str">
            <v>COULEUVRE - Mutation du TR 311 de 20 en 36 MVA</v>
          </cell>
          <cell r="P15">
            <v>17</v>
          </cell>
          <cell r="Q15" t="str">
            <v>Non</v>
          </cell>
          <cell r="R15" t="str">
            <v>En attente du seuil de déclenchement</v>
          </cell>
          <cell r="T15">
            <v>951</v>
          </cell>
          <cell r="U15">
            <v>1006.158</v>
          </cell>
          <cell r="V15">
            <v>1006.158</v>
          </cell>
          <cell r="X15" t="str">
            <v>Non</v>
          </cell>
        </row>
        <row r="16">
          <cell r="O16" t="str">
            <v>CRESSANGES - Mutation du TR 311 de 20 en 36 MVA</v>
          </cell>
          <cell r="P16">
            <v>11</v>
          </cell>
          <cell r="Q16" t="str">
            <v>Oui</v>
          </cell>
          <cell r="R16" t="str">
            <v>Avant-projet détaillé</v>
          </cell>
          <cell r="S16" t="str">
            <v>S1-2024</v>
          </cell>
          <cell r="T16">
            <v>731</v>
          </cell>
          <cell r="U16">
            <v>773.39800000000002</v>
          </cell>
          <cell r="V16">
            <v>773.39800000000002</v>
          </cell>
          <cell r="W16">
            <v>54</v>
          </cell>
          <cell r="X16" t="str">
            <v>Oui</v>
          </cell>
        </row>
        <row r="17">
          <cell r="O17" t="str">
            <v>CRUET - Mutation des 2 TR de 20 en 36 MVA</v>
          </cell>
          <cell r="P17">
            <v>46</v>
          </cell>
          <cell r="Q17" t="str">
            <v>Non</v>
          </cell>
          <cell r="R17" t="str">
            <v>En attente du seuil de déclenchement</v>
          </cell>
          <cell r="T17">
            <v>1462</v>
          </cell>
          <cell r="U17">
            <v>1546.796</v>
          </cell>
          <cell r="V17">
            <v>1546.796</v>
          </cell>
          <cell r="X17" t="str">
            <v>Non</v>
          </cell>
        </row>
        <row r="18">
          <cell r="O18" t="str">
            <v>DIEULEFIT - Mutation TR 312 de 20 en 36 MVA</v>
          </cell>
          <cell r="P18">
            <v>120</v>
          </cell>
          <cell r="Q18" t="str">
            <v>Non</v>
          </cell>
          <cell r="R18" t="str">
            <v>En attente du seuil de déclenchement</v>
          </cell>
          <cell r="T18">
            <v>731</v>
          </cell>
          <cell r="U18">
            <v>773.39800000000002</v>
          </cell>
          <cell r="V18">
            <v>773.39800000000002</v>
          </cell>
          <cell r="X18" t="str">
            <v>Non</v>
          </cell>
        </row>
        <row r="19">
          <cell r="O19" t="str">
            <v>DOMPIERRE - Mutation du TR 311 et du TR 312de 20 en 36 MVA</v>
          </cell>
          <cell r="P19">
            <v>26</v>
          </cell>
          <cell r="Q19" t="str">
            <v>Partiel</v>
          </cell>
          <cell r="R19" t="str">
            <v>Avant-projet simplifié</v>
          </cell>
          <cell r="S19" t="str">
            <v>S2-2025</v>
          </cell>
          <cell r="T19">
            <v>1462</v>
          </cell>
          <cell r="U19">
            <v>1546.796</v>
          </cell>
          <cell r="V19">
            <v>1546.796</v>
          </cell>
          <cell r="W19">
            <v>36</v>
          </cell>
          <cell r="X19" t="str">
            <v>Oui</v>
          </cell>
        </row>
        <row r="20">
          <cell r="O20" t="str">
            <v>GATELLIER - Mutation du TR 411 de 20 en 36 MVA</v>
          </cell>
          <cell r="P20">
            <v>103</v>
          </cell>
          <cell r="Q20" t="str">
            <v>Non</v>
          </cell>
          <cell r="R20" t="str">
            <v>En attente du seuil de déclenchement</v>
          </cell>
          <cell r="T20">
            <v>743</v>
          </cell>
          <cell r="U20">
            <v>786.09400000000005</v>
          </cell>
          <cell r="V20">
            <v>786.09400000000005</v>
          </cell>
          <cell r="X20" t="str">
            <v>Non</v>
          </cell>
        </row>
        <row r="21">
          <cell r="O21" t="str">
            <v>JUSSAC - Mutation du TR 411 de 20 en 36 MVA</v>
          </cell>
          <cell r="P21">
            <v>104</v>
          </cell>
          <cell r="Q21" t="str">
            <v>Oui</v>
          </cell>
          <cell r="R21" t="str">
            <v>Avant-projet détaillé</v>
          </cell>
          <cell r="S21" t="str">
            <v>S1-2024</v>
          </cell>
          <cell r="T21">
            <v>743</v>
          </cell>
          <cell r="U21">
            <v>786.09400000000005</v>
          </cell>
          <cell r="V21">
            <v>786.09400000000005</v>
          </cell>
          <cell r="W21">
            <v>18</v>
          </cell>
          <cell r="X21" t="str">
            <v>Oui</v>
          </cell>
        </row>
        <row r="22">
          <cell r="O22" t="str">
            <v>LANGEAC - Mutations des TR 311 et 312 de 10 en 36 MVA</v>
          </cell>
          <cell r="P22">
            <v>70</v>
          </cell>
          <cell r="Q22" t="str">
            <v>Non</v>
          </cell>
          <cell r="R22" t="str">
            <v>En attente du seuil de déclenchement</v>
          </cell>
          <cell r="T22">
            <v>1462</v>
          </cell>
          <cell r="U22">
            <v>1546.796</v>
          </cell>
          <cell r="V22">
            <v>1546.796</v>
          </cell>
          <cell r="X22" t="str">
            <v>Non</v>
          </cell>
        </row>
        <row r="23">
          <cell r="O23" t="str">
            <v>LANOBRE - Mutation du TR 411 de 20 en 36 MVA</v>
          </cell>
          <cell r="P23">
            <v>86</v>
          </cell>
          <cell r="Q23" t="str">
            <v>Non</v>
          </cell>
          <cell r="R23" t="str">
            <v>En attente du seuil de déclenchement</v>
          </cell>
          <cell r="T23">
            <v>743</v>
          </cell>
          <cell r="U23">
            <v>786.09400000000005</v>
          </cell>
          <cell r="V23">
            <v>786.09400000000005</v>
          </cell>
          <cell r="X23" t="str">
            <v>Non</v>
          </cell>
        </row>
        <row r="24">
          <cell r="O24" t="str">
            <v>LAURAC-MONTREAL - Mutation du TR 311 de 20 en 36 MVA</v>
          </cell>
          <cell r="P24">
            <v>106</v>
          </cell>
          <cell r="Q24" t="str">
            <v>Non</v>
          </cell>
          <cell r="R24" t="str">
            <v>En attente du seuil de déclenchement</v>
          </cell>
          <cell r="T24">
            <v>731</v>
          </cell>
          <cell r="U24">
            <v>773.39800000000002</v>
          </cell>
          <cell r="V24">
            <v>773.39800000000002</v>
          </cell>
          <cell r="X24" t="str">
            <v>Non</v>
          </cell>
        </row>
        <row r="25">
          <cell r="O25" t="str">
            <v>LAUSSONNE - Mutation du TR 311 de 20 en 36 MVA</v>
          </cell>
          <cell r="P25">
            <v>74</v>
          </cell>
          <cell r="Q25" t="str">
            <v>Non</v>
          </cell>
          <cell r="R25" t="str">
            <v>En attente du seuil de déclenchement</v>
          </cell>
          <cell r="T25">
            <v>731</v>
          </cell>
          <cell r="U25">
            <v>773.39800000000002</v>
          </cell>
          <cell r="V25">
            <v>773.39800000000002</v>
          </cell>
          <cell r="X25" t="str">
            <v>Non</v>
          </cell>
        </row>
        <row r="26">
          <cell r="O26" t="str">
            <v>LIORAN - Mutation du TR 311 de 10 en 36 MVA</v>
          </cell>
          <cell r="P26">
            <v>79</v>
          </cell>
          <cell r="Q26" t="str">
            <v>Non</v>
          </cell>
          <cell r="R26" t="str">
            <v>En attente du seuil de déclenchement</v>
          </cell>
          <cell r="T26">
            <v>731</v>
          </cell>
          <cell r="U26">
            <v>773.39800000000002</v>
          </cell>
          <cell r="V26">
            <v>773.39800000000002</v>
          </cell>
          <cell r="X26" t="str">
            <v>Non</v>
          </cell>
        </row>
        <row r="27">
          <cell r="O27" t="str">
            <v>LOUDES - Mutation du TR 311 de 20en 36 MVA</v>
          </cell>
          <cell r="P27">
            <v>73</v>
          </cell>
          <cell r="Q27" t="str">
            <v>Oui</v>
          </cell>
          <cell r="R27" t="str">
            <v>Avant-projet simplifié</v>
          </cell>
          <cell r="S27" t="str">
            <v>S2-2024</v>
          </cell>
          <cell r="T27">
            <v>731</v>
          </cell>
          <cell r="U27">
            <v>773.39800000000002</v>
          </cell>
          <cell r="V27">
            <v>773.39800000000002</v>
          </cell>
          <cell r="W27">
            <v>0</v>
          </cell>
          <cell r="X27" t="str">
            <v>Oui</v>
          </cell>
        </row>
        <row r="28">
          <cell r="O28" t="str">
            <v>MASSIAC - Mutation du TR 311 de 20 en 36 MVA</v>
          </cell>
          <cell r="P28">
            <v>80</v>
          </cell>
          <cell r="Q28" t="str">
            <v>Non</v>
          </cell>
          <cell r="R28" t="str">
            <v>En attente du seuil de déclenchement</v>
          </cell>
          <cell r="T28">
            <v>731</v>
          </cell>
          <cell r="U28">
            <v>773.39800000000002</v>
          </cell>
          <cell r="V28">
            <v>773.39800000000002</v>
          </cell>
          <cell r="X28" t="str">
            <v>Non</v>
          </cell>
        </row>
        <row r="29">
          <cell r="O29" t="str">
            <v>MOTZ - Mutation du TR 312 de 20 en 36 MVA</v>
          </cell>
          <cell r="P29">
            <v>47</v>
          </cell>
          <cell r="Q29" t="str">
            <v>Non</v>
          </cell>
          <cell r="R29" t="str">
            <v>En attente du seuil de déclenchement</v>
          </cell>
          <cell r="T29">
            <v>731</v>
          </cell>
          <cell r="U29">
            <v>773.39800000000002</v>
          </cell>
          <cell r="V29">
            <v>773.39800000000002</v>
          </cell>
          <cell r="X29" t="str">
            <v>Non</v>
          </cell>
        </row>
        <row r="30">
          <cell r="O30" t="str">
            <v>NEUSSARGUES - Mutation du TR 312 de 20 en 36 MVA</v>
          </cell>
          <cell r="P30">
            <v>81</v>
          </cell>
          <cell r="Q30" t="str">
            <v>Non</v>
          </cell>
          <cell r="R30" t="str">
            <v>En attente du seuil de déclenchement</v>
          </cell>
          <cell r="T30">
            <v>951</v>
          </cell>
          <cell r="U30">
            <v>1006.158</v>
          </cell>
          <cell r="V30">
            <v>1006.158</v>
          </cell>
          <cell r="X30" t="str">
            <v>Non</v>
          </cell>
        </row>
        <row r="31">
          <cell r="O31" t="str">
            <v>NYONS - Mutation du TR 311 de 20 en 36 MVA.</v>
          </cell>
          <cell r="P31">
            <v>121</v>
          </cell>
          <cell r="Q31" t="str">
            <v>Non</v>
          </cell>
          <cell r="R31" t="str">
            <v>En attente du seuil de déclenchement</v>
          </cell>
          <cell r="T31">
            <v>731</v>
          </cell>
          <cell r="U31">
            <v>773.39800000000002</v>
          </cell>
          <cell r="V31">
            <v>773.39800000000002</v>
          </cell>
          <cell r="X31" t="str">
            <v>Non</v>
          </cell>
        </row>
        <row r="32">
          <cell r="O32" t="str">
            <v>PALISSE (LA) - Mutation du TR 312 de 20 en 36 MVA</v>
          </cell>
          <cell r="P32">
            <v>107</v>
          </cell>
          <cell r="Q32" t="str">
            <v>Non</v>
          </cell>
          <cell r="R32" t="str">
            <v>En attente du seuil de déclenchement</v>
          </cell>
          <cell r="T32">
            <v>731</v>
          </cell>
          <cell r="U32">
            <v>773.39800000000002</v>
          </cell>
          <cell r="V32">
            <v>773.39800000000002</v>
          </cell>
          <cell r="X32" t="str">
            <v>Non</v>
          </cell>
        </row>
        <row r="33">
          <cell r="O33" t="str">
            <v>PRATCLAUX - Mutation du TR 312 de 10 en 36 MVA</v>
          </cell>
          <cell r="P33">
            <v>75</v>
          </cell>
          <cell r="Q33" t="str">
            <v>Oui</v>
          </cell>
          <cell r="R33" t="str">
            <v>Avant-projet simplifié</v>
          </cell>
          <cell r="S33" t="str">
            <v>S2-2026</v>
          </cell>
          <cell r="T33">
            <v>2301</v>
          </cell>
          <cell r="U33">
            <v>2434.4580000000001</v>
          </cell>
          <cell r="V33">
            <v>2434.4580000000001</v>
          </cell>
          <cell r="W33">
            <v>0</v>
          </cell>
          <cell r="X33" t="str">
            <v>Oui</v>
          </cell>
        </row>
        <row r="34">
          <cell r="O34" t="str">
            <v>SALZUIT - Mutation du TR 311 de 20 en 36 MVA</v>
          </cell>
          <cell r="P34">
            <v>71</v>
          </cell>
          <cell r="Q34" t="str">
            <v>Non</v>
          </cell>
          <cell r="R34" t="str">
            <v>En attente du seuil de déclenchement</v>
          </cell>
          <cell r="T34">
            <v>731</v>
          </cell>
          <cell r="U34">
            <v>773.39800000000002</v>
          </cell>
          <cell r="V34">
            <v>773.39800000000002</v>
          </cell>
          <cell r="X34" t="str">
            <v>Non</v>
          </cell>
        </row>
        <row r="35">
          <cell r="O35" t="str">
            <v>ST-FLOUR - Mutation du TR 313 de 20 en 36 MVA</v>
          </cell>
          <cell r="P35">
            <v>82</v>
          </cell>
          <cell r="Q35" t="str">
            <v>Oui</v>
          </cell>
          <cell r="R35" t="str">
            <v>Avant-projet détaillé</v>
          </cell>
          <cell r="S35" t="str">
            <v>S1-2024</v>
          </cell>
          <cell r="T35">
            <v>731</v>
          </cell>
          <cell r="U35">
            <v>773.39800000000002</v>
          </cell>
          <cell r="V35">
            <v>773.39800000000002</v>
          </cell>
          <cell r="W35">
            <v>17</v>
          </cell>
          <cell r="X35" t="str">
            <v>Oui</v>
          </cell>
        </row>
        <row r="36">
          <cell r="O36" t="str">
            <v>ST-SAUVES - Mutation du TR 312 de 20 en 36 MVA</v>
          </cell>
          <cell r="P36">
            <v>31</v>
          </cell>
          <cell r="Q36" t="str">
            <v>Non</v>
          </cell>
          <cell r="R36" t="str">
            <v>En attente du seuil de déclenchement</v>
          </cell>
          <cell r="T36">
            <v>731</v>
          </cell>
          <cell r="U36">
            <v>773.39800000000002</v>
          </cell>
          <cell r="V36">
            <v>773.39800000000002</v>
          </cell>
          <cell r="X36" t="str">
            <v>Non</v>
          </cell>
        </row>
        <row r="37">
          <cell r="O37" t="str">
            <v>ST-SAUVEUR - Mutation du  TR 312 de 10 en 36 MVA</v>
          </cell>
          <cell r="P37">
            <v>64</v>
          </cell>
          <cell r="Q37" t="str">
            <v>Non</v>
          </cell>
          <cell r="R37" t="str">
            <v>En attente du seuil de déclenchement</v>
          </cell>
          <cell r="T37">
            <v>731</v>
          </cell>
          <cell r="U37">
            <v>773.39800000000002</v>
          </cell>
          <cell r="V37">
            <v>773.39800000000002</v>
          </cell>
          <cell r="X37" t="str">
            <v>Non</v>
          </cell>
        </row>
        <row r="38">
          <cell r="O38" t="str">
            <v>SURY-LE-COMTAL - Mutation du TR 311 de 20 en 36 MVA</v>
          </cell>
          <cell r="P38">
            <v>43</v>
          </cell>
          <cell r="Q38" t="str">
            <v>Non</v>
          </cell>
          <cell r="R38" t="str">
            <v>En attente du seuil de déclenchement</v>
          </cell>
          <cell r="T38">
            <v>731</v>
          </cell>
          <cell r="U38">
            <v>773.39800000000002</v>
          </cell>
          <cell r="V38">
            <v>773.39800000000002</v>
          </cell>
          <cell r="X38" t="str">
            <v>Non</v>
          </cell>
        </row>
        <row r="39">
          <cell r="O39" t="str">
            <v>TENAY - Mutation du  TR 311 de 20 en 36 MVA</v>
          </cell>
          <cell r="P39">
            <v>48</v>
          </cell>
          <cell r="Q39" t="str">
            <v>Non</v>
          </cell>
          <cell r="R39" t="str">
            <v>En attente du seuil de déclenchement</v>
          </cell>
          <cell r="T39">
            <v>731</v>
          </cell>
          <cell r="U39">
            <v>773.39800000000002</v>
          </cell>
          <cell r="V39">
            <v>773.39800000000002</v>
          </cell>
          <cell r="X39" t="str">
            <v>Non</v>
          </cell>
        </row>
        <row r="40">
          <cell r="O40" t="str">
            <v>VALLON - Mutation du TR 311 de 20 en 36 MVA</v>
          </cell>
          <cell r="P40">
            <v>3</v>
          </cell>
          <cell r="Q40" t="str">
            <v>Oui</v>
          </cell>
          <cell r="R40" t="str">
            <v>Avant-projet détaillé</v>
          </cell>
          <cell r="S40" t="str">
            <v>S1-2024</v>
          </cell>
          <cell r="T40">
            <v>731</v>
          </cell>
          <cell r="U40">
            <v>773.39800000000002</v>
          </cell>
          <cell r="V40">
            <v>773.39800000000002</v>
          </cell>
          <cell r="W40">
            <v>48</v>
          </cell>
          <cell r="X40" t="str">
            <v>Oui</v>
          </cell>
        </row>
        <row r="41">
          <cell r="O41" t="str">
            <v>VARENNES-SUR-ALLIER - Mutations des TR 311 et 312 de 20 en 36 MVA</v>
          </cell>
          <cell r="P41">
            <v>23</v>
          </cell>
          <cell r="Q41" t="str">
            <v>Partiel</v>
          </cell>
          <cell r="R41" t="str">
            <v>Avant-projet détaillé</v>
          </cell>
          <cell r="S41" t="str">
            <v>S2-2025</v>
          </cell>
          <cell r="T41">
            <v>1902</v>
          </cell>
          <cell r="U41">
            <v>2012.316</v>
          </cell>
          <cell r="V41">
            <v>2012.316</v>
          </cell>
          <cell r="W41">
            <v>94</v>
          </cell>
          <cell r="X41" t="str">
            <v>Oui</v>
          </cell>
        </row>
        <row r="42">
          <cell r="O42" t="str">
            <v>VERNOSC - Mutation du  TR 312 de 20 en 36 MVA</v>
          </cell>
          <cell r="P42">
            <v>58</v>
          </cell>
          <cell r="Q42" t="str">
            <v>Non</v>
          </cell>
          <cell r="R42" t="str">
            <v>En attente du seuil de déclenchement</v>
          </cell>
          <cell r="T42">
            <v>731</v>
          </cell>
          <cell r="U42">
            <v>773.39800000000002</v>
          </cell>
          <cell r="V42">
            <v>773.39800000000002</v>
          </cell>
          <cell r="X42" t="str">
            <v>Non</v>
          </cell>
        </row>
        <row r="43">
          <cell r="O43" t="str">
            <v>VICHY - Mutation du TR 311 de 20 en 36 MVA</v>
          </cell>
          <cell r="P43">
            <v>38</v>
          </cell>
          <cell r="Q43" t="str">
            <v>Non</v>
          </cell>
          <cell r="R43" t="str">
            <v>En attente du seuil de déclenchement</v>
          </cell>
          <cell r="T43">
            <v>731</v>
          </cell>
          <cell r="U43">
            <v>773.39800000000002</v>
          </cell>
          <cell r="V43">
            <v>773.39800000000002</v>
          </cell>
          <cell r="X43" t="str">
            <v>Non</v>
          </cell>
        </row>
        <row r="44">
          <cell r="O44" t="str">
            <v>VILLEFRANCHE - Mutations des TR 311 et 312 de 20 en 36 MVA</v>
          </cell>
          <cell r="P44">
            <v>8</v>
          </cell>
          <cell r="Q44" t="str">
            <v>Non</v>
          </cell>
          <cell r="R44" t="str">
            <v>En attente du seuil de déclenchement</v>
          </cell>
          <cell r="T44">
            <v>1462</v>
          </cell>
          <cell r="U44">
            <v>1546.796</v>
          </cell>
          <cell r="V44">
            <v>1546.796</v>
          </cell>
          <cell r="X44" t="str">
            <v>Non</v>
          </cell>
        </row>
        <row r="45">
          <cell r="O45" t="str">
            <v>VOINGT - Mutation du TR 311 de 20 en 36 MVA</v>
          </cell>
          <cell r="P45">
            <v>32</v>
          </cell>
          <cell r="Q45" t="str">
            <v>Oui</v>
          </cell>
          <cell r="R45" t="str">
            <v>Avant-projet simplifié</v>
          </cell>
          <cell r="S45" t="str">
            <v>S1-2025</v>
          </cell>
          <cell r="T45">
            <v>731</v>
          </cell>
          <cell r="U45">
            <v>773.39800000000002</v>
          </cell>
          <cell r="V45">
            <v>773.39800000000002</v>
          </cell>
          <cell r="W45">
            <v>0</v>
          </cell>
          <cell r="X45" t="str">
            <v>Oui</v>
          </cell>
        </row>
        <row r="46">
          <cell r="O46" t="str">
            <v>VOULTE (LA) - Mutation du TR 312 de  20 en 36 MVA</v>
          </cell>
          <cell r="P46">
            <v>63</v>
          </cell>
          <cell r="Q46" t="str">
            <v>Non</v>
          </cell>
          <cell r="R46" t="str">
            <v>En attente du seuil de déclenchement</v>
          </cell>
          <cell r="T46">
            <v>831</v>
          </cell>
          <cell r="U46">
            <v>879.19800000000009</v>
          </cell>
          <cell r="V46">
            <v>879.19800000000009</v>
          </cell>
          <cell r="X46" t="str">
            <v>Non</v>
          </cell>
        </row>
        <row r="47">
          <cell r="O47" t="str">
            <v>YDES - Mutation du TR 411  de 15 MVA en 36 MVA</v>
          </cell>
          <cell r="P47">
            <v>87</v>
          </cell>
          <cell r="Q47" t="str">
            <v>Non</v>
          </cell>
          <cell r="R47" t="str">
            <v>En attente du seuil de déclenchement</v>
          </cell>
          <cell r="T47">
            <v>743</v>
          </cell>
          <cell r="U47">
            <v>786.09400000000005</v>
          </cell>
          <cell r="V47">
            <v>786.09400000000005</v>
          </cell>
          <cell r="X47" t="str">
            <v>Non</v>
          </cell>
        </row>
      </sheetData>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7"/>
  <dimension ref="A1:AU47"/>
  <sheetViews>
    <sheetView tabSelected="1" zoomScale="70" zoomScaleNormal="70" workbookViewId="0">
      <selection sqref="A1:E1"/>
    </sheetView>
  </sheetViews>
  <sheetFormatPr baseColWidth="10" defaultColWidth="11.42578125" defaultRowHeight="15" x14ac:dyDescent="0.25"/>
  <cols>
    <col min="1" max="1" width="66.42578125" style="65" customWidth="1"/>
    <col min="2" max="2" width="18.7109375" style="65" customWidth="1"/>
    <col min="3" max="3" width="14.140625" style="65" customWidth="1"/>
    <col min="4" max="4" width="13.7109375" style="65" customWidth="1"/>
    <col min="5" max="5" width="53.5703125" style="65" customWidth="1"/>
    <col min="6" max="6" width="19.7109375" style="65" customWidth="1"/>
    <col min="7" max="7" width="32.28515625" style="65" customWidth="1"/>
    <col min="8" max="8" width="18.7109375" style="65" customWidth="1"/>
    <col min="9" max="9" width="12.7109375" style="65" customWidth="1"/>
    <col min="10" max="10" width="12.42578125" style="65" customWidth="1"/>
    <col min="11" max="11" width="28" style="65" customWidth="1"/>
    <col min="12" max="12" width="19.7109375" style="65" customWidth="1"/>
    <col min="13" max="13" width="29" style="68" customWidth="1"/>
    <col min="14" max="14" width="18.7109375" style="68" customWidth="1"/>
    <col min="15" max="15" width="12.7109375" style="68" customWidth="1"/>
    <col min="16" max="16" width="12.42578125" style="68" customWidth="1"/>
    <col min="17" max="17" width="28" style="68" customWidth="1"/>
    <col min="18" max="18" width="12.140625" style="68" bestFit="1" customWidth="1"/>
    <col min="19" max="19" width="18.7109375" style="68" customWidth="1"/>
    <col min="20" max="20" width="35.42578125" style="68" customWidth="1"/>
    <col min="21" max="21" width="12.7109375" style="68" customWidth="1"/>
    <col min="22" max="22" width="26" style="68" customWidth="1"/>
    <col min="23" max="23" width="28" style="68" customWidth="1"/>
    <col min="24" max="24" width="11.42578125" style="65"/>
    <col min="25" max="25" width="32.28515625" style="68" customWidth="1"/>
    <col min="26" max="26" width="18.7109375" style="68" customWidth="1"/>
    <col min="27" max="27" width="12.7109375" style="68" customWidth="1"/>
    <col min="28" max="28" width="12.42578125" style="68" customWidth="1"/>
    <col min="29" max="29" width="35.7109375" style="68" customWidth="1"/>
    <col min="30" max="30" width="11.42578125" style="68"/>
    <col min="31" max="31" width="45.42578125" style="68" customWidth="1"/>
    <col min="32" max="32" width="18.7109375" style="68" customWidth="1"/>
    <col min="33" max="33" width="12.7109375" style="68" customWidth="1"/>
    <col min="34" max="34" width="12.42578125" style="68" customWidth="1"/>
    <col min="35" max="35" width="28" style="68" customWidth="1"/>
    <col min="36" max="37" width="11.42578125" style="65"/>
    <col min="38" max="38" width="60.28515625" style="65" customWidth="1"/>
    <col min="39" max="39" width="11.42578125" style="65"/>
    <col min="40" max="40" width="27" style="65" customWidth="1"/>
    <col min="41" max="41" width="21.140625" style="65" customWidth="1"/>
    <col min="42" max="46" width="18.5703125" style="65" customWidth="1"/>
    <col min="47" max="47" width="71.7109375" style="65" customWidth="1"/>
    <col min="48" max="16384" width="11.42578125" style="65"/>
  </cols>
  <sheetData>
    <row r="1" spans="1:47" s="1" customFormat="1" x14ac:dyDescent="0.25">
      <c r="A1" s="90" t="s">
        <v>6</v>
      </c>
      <c r="B1" s="90"/>
      <c r="C1" s="90"/>
      <c r="D1" s="90"/>
      <c r="E1" s="90"/>
      <c r="G1" s="94" t="s">
        <v>7</v>
      </c>
      <c r="H1" s="94"/>
      <c r="I1" s="94"/>
      <c r="J1" s="94"/>
      <c r="K1" s="94"/>
      <c r="M1" s="92" t="s">
        <v>8</v>
      </c>
      <c r="N1" s="92"/>
      <c r="O1" s="92"/>
      <c r="P1" s="92"/>
      <c r="Q1" s="92"/>
      <c r="R1" s="92"/>
      <c r="S1" s="92"/>
      <c r="T1" s="92"/>
      <c r="U1"/>
      <c r="V1" s="91" t="s">
        <v>9</v>
      </c>
      <c r="W1" s="91"/>
      <c r="X1" s="91"/>
      <c r="Y1" s="91"/>
      <c r="Z1" s="91"/>
      <c r="AA1" s="91"/>
      <c r="AB1" s="91"/>
      <c r="AC1" s="91"/>
      <c r="AD1"/>
      <c r="AE1" s="96" t="s">
        <v>930</v>
      </c>
      <c r="AF1" s="96"/>
      <c r="AG1" s="96"/>
      <c r="AH1" s="96"/>
      <c r="AI1" s="96"/>
      <c r="AJ1" s="96"/>
      <c r="AK1" s="96"/>
      <c r="AL1" s="96"/>
      <c r="AN1" s="97" t="s">
        <v>931</v>
      </c>
      <c r="AO1" s="97"/>
      <c r="AP1" s="97"/>
      <c r="AQ1" s="97"/>
      <c r="AR1" s="97"/>
      <c r="AS1" s="97"/>
      <c r="AT1" s="97"/>
      <c r="AU1" s="97"/>
    </row>
    <row r="2" spans="1:47" s="2" customFormat="1" ht="36" x14ac:dyDescent="0.25">
      <c r="A2" s="9" t="s">
        <v>10</v>
      </c>
      <c r="B2" s="9" t="s">
        <v>11</v>
      </c>
      <c r="C2" s="9" t="s">
        <v>12</v>
      </c>
      <c r="D2" s="9" t="s">
        <v>13</v>
      </c>
      <c r="E2" s="9" t="s">
        <v>0</v>
      </c>
      <c r="G2" s="9" t="s">
        <v>10</v>
      </c>
      <c r="H2" s="9" t="s">
        <v>11</v>
      </c>
      <c r="I2" s="9" t="s">
        <v>12</v>
      </c>
      <c r="J2" s="9" t="s">
        <v>13</v>
      </c>
      <c r="K2" s="9" t="s">
        <v>0</v>
      </c>
      <c r="M2" s="9" t="s">
        <v>10</v>
      </c>
      <c r="N2" s="9" t="s">
        <v>11</v>
      </c>
      <c r="O2" s="9" t="s">
        <v>13</v>
      </c>
      <c r="P2" s="9" t="s">
        <v>14</v>
      </c>
      <c r="Q2" s="9" t="s">
        <v>907</v>
      </c>
      <c r="R2" s="9" t="s">
        <v>886</v>
      </c>
      <c r="S2" s="9" t="s">
        <v>908</v>
      </c>
      <c r="T2" s="9" t="s">
        <v>0</v>
      </c>
      <c r="U2"/>
      <c r="V2" s="9" t="s">
        <v>10</v>
      </c>
      <c r="W2" s="9" t="s">
        <v>11</v>
      </c>
      <c r="X2" s="9" t="s">
        <v>13</v>
      </c>
      <c r="Y2" s="9" t="s">
        <v>14</v>
      </c>
      <c r="Z2" s="9" t="s">
        <v>928</v>
      </c>
      <c r="AA2" s="9" t="s">
        <v>886</v>
      </c>
      <c r="AB2" s="9" t="s">
        <v>929</v>
      </c>
      <c r="AC2" s="9" t="s">
        <v>0</v>
      </c>
      <c r="AD2"/>
      <c r="AE2" s="9" t="s">
        <v>10</v>
      </c>
      <c r="AF2" s="9" t="s">
        <v>11</v>
      </c>
      <c r="AG2" s="9" t="s">
        <v>13</v>
      </c>
      <c r="AH2" s="9" t="s">
        <v>14</v>
      </c>
      <c r="AI2" s="9" t="s">
        <v>907</v>
      </c>
      <c r="AJ2" s="9" t="s">
        <v>886</v>
      </c>
      <c r="AK2" s="9" t="s">
        <v>908</v>
      </c>
      <c r="AL2" s="9" t="s">
        <v>0</v>
      </c>
      <c r="AN2" s="9" t="s">
        <v>10</v>
      </c>
      <c r="AO2" s="9" t="s">
        <v>11</v>
      </c>
      <c r="AP2" s="9" t="s">
        <v>13</v>
      </c>
      <c r="AQ2" s="9" t="s">
        <v>14</v>
      </c>
      <c r="AR2" s="9" t="s">
        <v>907</v>
      </c>
      <c r="AS2" s="9" t="s">
        <v>886</v>
      </c>
      <c r="AT2" s="9" t="s">
        <v>908</v>
      </c>
      <c r="AU2" s="9" t="s">
        <v>0</v>
      </c>
    </row>
    <row r="3" spans="1:47" s="6" customFormat="1" ht="36" x14ac:dyDescent="0.15">
      <c r="A3" s="20" t="s">
        <v>15</v>
      </c>
      <c r="B3" s="10" t="s">
        <v>16</v>
      </c>
      <c r="C3" s="10" t="s">
        <v>17</v>
      </c>
      <c r="D3" s="10" t="s">
        <v>17</v>
      </c>
      <c r="E3" s="10"/>
      <c r="G3" s="20" t="s">
        <v>702</v>
      </c>
      <c r="H3" s="10" t="s">
        <v>5</v>
      </c>
      <c r="I3" s="10">
        <v>2022</v>
      </c>
      <c r="J3" s="10" t="s">
        <v>708</v>
      </c>
      <c r="K3" s="10"/>
      <c r="M3" s="10" t="s">
        <v>24</v>
      </c>
      <c r="N3" s="10" t="s">
        <v>1</v>
      </c>
      <c r="O3" s="10" t="s">
        <v>25</v>
      </c>
      <c r="P3" s="22">
        <v>3550</v>
      </c>
      <c r="Q3" s="22">
        <v>3754.1630901287549</v>
      </c>
      <c r="R3" s="23">
        <v>5359.7792405063301</v>
      </c>
      <c r="S3" s="22">
        <v>5359.7792405063301</v>
      </c>
      <c r="T3" s="20" t="s">
        <v>26</v>
      </c>
      <c r="U3" s="12"/>
      <c r="V3" s="10" t="s">
        <v>20</v>
      </c>
      <c r="W3" s="10" t="s">
        <v>1</v>
      </c>
      <c r="X3" s="10" t="s">
        <v>40</v>
      </c>
      <c r="Y3" s="22">
        <v>600</v>
      </c>
      <c r="Z3" s="40">
        <v>634.50643776824052</v>
      </c>
      <c r="AA3" s="22">
        <v>2574.06</v>
      </c>
      <c r="AB3" s="22">
        <v>2574.06</v>
      </c>
      <c r="AC3" s="20" t="s">
        <v>700</v>
      </c>
      <c r="AD3" s="12"/>
      <c r="AE3" s="10" t="s">
        <v>711</v>
      </c>
      <c r="AF3" s="10" t="s">
        <v>1</v>
      </c>
      <c r="AG3" s="24">
        <v>2020</v>
      </c>
      <c r="AH3" s="26">
        <v>448</v>
      </c>
      <c r="AI3" s="26">
        <v>470.40000000000003</v>
      </c>
      <c r="AJ3" s="26">
        <v>438.90342345434431</v>
      </c>
      <c r="AK3" s="26">
        <v>438.90342345434431</v>
      </c>
      <c r="AL3" s="24"/>
      <c r="AM3" s="60"/>
      <c r="AN3" s="10" t="s">
        <v>723</v>
      </c>
      <c r="AO3" s="10" t="s">
        <v>1</v>
      </c>
      <c r="AP3" s="10">
        <v>2019</v>
      </c>
      <c r="AQ3" s="28">
        <v>42</v>
      </c>
      <c r="AR3" s="28">
        <v>44.141999999999996</v>
      </c>
      <c r="AS3" s="28">
        <v>69</v>
      </c>
      <c r="AT3" s="26">
        <v>69</v>
      </c>
      <c r="AU3" s="25" t="s">
        <v>740</v>
      </c>
    </row>
    <row r="4" spans="1:47" s="6" customFormat="1" ht="45.75" thickBot="1" x14ac:dyDescent="0.2">
      <c r="A4" s="20" t="s">
        <v>22</v>
      </c>
      <c r="B4" s="10" t="s">
        <v>16</v>
      </c>
      <c r="C4" s="10">
        <v>2025</v>
      </c>
      <c r="D4" s="10" t="s">
        <v>23</v>
      </c>
      <c r="E4" s="10"/>
      <c r="G4" s="20" t="s">
        <v>703</v>
      </c>
      <c r="H4" s="10" t="s">
        <v>706</v>
      </c>
      <c r="I4" s="24">
        <v>2025</v>
      </c>
      <c r="J4" s="10" t="s">
        <v>190</v>
      </c>
      <c r="K4" s="10"/>
      <c r="M4" s="46" t="s">
        <v>30</v>
      </c>
      <c r="N4" s="46" t="s">
        <v>1</v>
      </c>
      <c r="O4" s="46" t="s">
        <v>31</v>
      </c>
      <c r="P4" s="55">
        <v>800</v>
      </c>
      <c r="Q4" s="55">
        <v>846.00858369098705</v>
      </c>
      <c r="R4" s="57">
        <v>1596.9891901108269</v>
      </c>
      <c r="S4" s="55">
        <v>1544.4742710997443</v>
      </c>
      <c r="T4" s="58" t="s">
        <v>32</v>
      </c>
      <c r="U4" s="12"/>
      <c r="V4" s="10" t="s">
        <v>33</v>
      </c>
      <c r="W4" s="10" t="s">
        <v>1</v>
      </c>
      <c r="X4" s="10"/>
      <c r="Y4" s="22">
        <v>2500</v>
      </c>
      <c r="Z4" s="40">
        <v>2643.7768240343357</v>
      </c>
      <c r="AA4" s="22">
        <v>65.48</v>
      </c>
      <c r="AB4" s="22">
        <v>65.48</v>
      </c>
      <c r="AC4" s="20" t="s">
        <v>34</v>
      </c>
      <c r="AD4" s="12"/>
      <c r="AE4" s="10" t="s">
        <v>712</v>
      </c>
      <c r="AF4" s="10" t="s">
        <v>1</v>
      </c>
      <c r="AG4" s="24">
        <v>2019</v>
      </c>
      <c r="AH4" s="26">
        <v>134</v>
      </c>
      <c r="AI4" s="26">
        <v>140.70000000000002</v>
      </c>
      <c r="AJ4" s="27">
        <v>102.9820602337344</v>
      </c>
      <c r="AK4" s="26">
        <v>102.9820602337344</v>
      </c>
      <c r="AL4" s="25" t="s">
        <v>722</v>
      </c>
      <c r="AM4" s="61"/>
      <c r="AN4" s="10" t="s">
        <v>724</v>
      </c>
      <c r="AO4" s="10" t="s">
        <v>1</v>
      </c>
      <c r="AP4" s="10">
        <v>2021</v>
      </c>
      <c r="AQ4" s="28">
        <v>42</v>
      </c>
      <c r="AR4" s="28">
        <v>44.141999999999996</v>
      </c>
      <c r="AS4" s="28">
        <v>69</v>
      </c>
      <c r="AT4" s="26">
        <v>69</v>
      </c>
      <c r="AU4" s="25"/>
    </row>
    <row r="5" spans="1:47" s="6" customFormat="1" ht="36.75" thickTop="1" x14ac:dyDescent="0.15">
      <c r="A5" s="21" t="s">
        <v>29</v>
      </c>
      <c r="B5" s="11" t="s">
        <v>1</v>
      </c>
      <c r="C5" s="11">
        <v>2022</v>
      </c>
      <c r="D5" s="11" t="s">
        <v>21</v>
      </c>
      <c r="E5" s="11"/>
      <c r="G5" s="21" t="s">
        <v>704</v>
      </c>
      <c r="H5" s="11" t="s">
        <v>5</v>
      </c>
      <c r="I5" s="11">
        <v>2023</v>
      </c>
      <c r="J5" s="11" t="s">
        <v>36</v>
      </c>
      <c r="K5" s="11"/>
      <c r="M5" s="41" t="s">
        <v>37</v>
      </c>
      <c r="N5" s="41" t="s">
        <v>1</v>
      </c>
      <c r="O5" s="41" t="s">
        <v>38</v>
      </c>
      <c r="P5" s="51">
        <v>490</v>
      </c>
      <c r="Q5" s="51">
        <v>518.18025751072958</v>
      </c>
      <c r="R5" s="53">
        <v>569.90960854092532</v>
      </c>
      <c r="S5" s="51">
        <v>569.90960854092532</v>
      </c>
      <c r="T5" s="54"/>
      <c r="U5" s="12"/>
      <c r="V5" s="10" t="s">
        <v>39</v>
      </c>
      <c r="W5" s="10" t="s">
        <v>1</v>
      </c>
      <c r="X5" s="10" t="s">
        <v>40</v>
      </c>
      <c r="Y5" s="22">
        <v>700</v>
      </c>
      <c r="Z5" s="40">
        <v>740.25751072961395</v>
      </c>
      <c r="AA5" s="40">
        <v>4541</v>
      </c>
      <c r="AB5" s="22">
        <v>5061</v>
      </c>
      <c r="AC5" s="20" t="s">
        <v>41</v>
      </c>
      <c r="AD5" s="12"/>
      <c r="AE5" s="10" t="s">
        <v>713</v>
      </c>
      <c r="AF5" s="10" t="s">
        <v>1</v>
      </c>
      <c r="AG5" s="24">
        <v>2022</v>
      </c>
      <c r="AH5" s="26">
        <v>582</v>
      </c>
      <c r="AI5" s="26">
        <v>671.62799999999993</v>
      </c>
      <c r="AJ5" s="27">
        <v>980</v>
      </c>
      <c r="AK5" s="26">
        <v>965</v>
      </c>
      <c r="AL5" s="25" t="s">
        <v>721</v>
      </c>
      <c r="AN5" s="10" t="s">
        <v>725</v>
      </c>
      <c r="AO5" s="10" t="s">
        <v>1</v>
      </c>
      <c r="AP5" s="10">
        <v>2021</v>
      </c>
      <c r="AQ5" s="28">
        <v>774</v>
      </c>
      <c r="AR5" s="28">
        <v>893.19599999999991</v>
      </c>
      <c r="AS5" s="28">
        <v>1219</v>
      </c>
      <c r="AT5" s="26">
        <v>1219</v>
      </c>
      <c r="AU5" s="25" t="s">
        <v>741</v>
      </c>
    </row>
    <row r="6" spans="1:47" s="6" customFormat="1" ht="27" customHeight="1" x14ac:dyDescent="0.15">
      <c r="A6" s="21" t="s">
        <v>35</v>
      </c>
      <c r="B6" s="11" t="s">
        <v>5</v>
      </c>
      <c r="C6" s="11">
        <v>2022</v>
      </c>
      <c r="D6" s="11" t="s">
        <v>36</v>
      </c>
      <c r="E6" s="11"/>
      <c r="G6" s="21" t="s">
        <v>705</v>
      </c>
      <c r="H6" s="11" t="s">
        <v>3</v>
      </c>
      <c r="I6" s="11">
        <v>2023</v>
      </c>
      <c r="J6" s="11" t="s">
        <v>709</v>
      </c>
      <c r="K6" s="11"/>
      <c r="M6" s="10" t="s">
        <v>18</v>
      </c>
      <c r="N6" s="10" t="s">
        <v>5</v>
      </c>
      <c r="O6" s="10" t="s">
        <v>19</v>
      </c>
      <c r="P6" s="22">
        <v>520</v>
      </c>
      <c r="Q6" s="22">
        <v>549.90557939914163</v>
      </c>
      <c r="R6" s="23">
        <v>900.55</v>
      </c>
      <c r="S6" s="22">
        <v>147.55000000000001</v>
      </c>
      <c r="T6" s="20" t="s">
        <v>699</v>
      </c>
      <c r="U6" s="12"/>
      <c r="V6" s="10" t="s">
        <v>57</v>
      </c>
      <c r="W6" s="10" t="s">
        <v>1</v>
      </c>
      <c r="X6" s="10" t="s">
        <v>58</v>
      </c>
      <c r="Y6" s="22">
        <v>0</v>
      </c>
      <c r="Z6" s="40">
        <v>0</v>
      </c>
      <c r="AA6" s="22">
        <v>74.723000000000013</v>
      </c>
      <c r="AB6" s="22">
        <v>74.723000000000013</v>
      </c>
      <c r="AC6" s="20" t="s">
        <v>701</v>
      </c>
      <c r="AD6" s="12"/>
      <c r="AE6" s="10" t="s">
        <v>714</v>
      </c>
      <c r="AF6" s="10" t="s">
        <v>1</v>
      </c>
      <c r="AG6" s="24">
        <v>2020</v>
      </c>
      <c r="AH6" s="26">
        <v>448</v>
      </c>
      <c r="AI6" s="26">
        <v>470.40000000000003</v>
      </c>
      <c r="AJ6" s="27">
        <v>77.285766535218173</v>
      </c>
      <c r="AK6" s="26">
        <v>77.285766535218173</v>
      </c>
      <c r="AL6" s="25" t="s">
        <v>720</v>
      </c>
      <c r="AN6" s="10" t="s">
        <v>726</v>
      </c>
      <c r="AO6" s="10" t="s">
        <v>1</v>
      </c>
      <c r="AP6" s="10">
        <v>2017</v>
      </c>
      <c r="AQ6" s="28">
        <v>42</v>
      </c>
      <c r="AR6" s="28">
        <v>42.335999999999999</v>
      </c>
      <c r="AS6" s="28">
        <v>94</v>
      </c>
      <c r="AT6" s="26">
        <v>94</v>
      </c>
      <c r="AU6" s="25" t="s">
        <v>742</v>
      </c>
    </row>
    <row r="7" spans="1:47" s="6" customFormat="1" ht="27.75" thickBot="1" x14ac:dyDescent="0.2">
      <c r="A7" s="21" t="s">
        <v>42</v>
      </c>
      <c r="B7" s="11" t="s">
        <v>5</v>
      </c>
      <c r="C7" s="11" t="s">
        <v>23</v>
      </c>
      <c r="D7" s="11" t="s">
        <v>23</v>
      </c>
      <c r="E7" s="11"/>
      <c r="M7" s="12"/>
      <c r="N7" s="12"/>
      <c r="O7" s="12"/>
      <c r="P7" s="12"/>
      <c r="Q7" s="12"/>
      <c r="R7" s="12"/>
      <c r="S7" s="12"/>
      <c r="T7" s="12"/>
      <c r="U7" s="12"/>
      <c r="V7" s="10" t="s">
        <v>50</v>
      </c>
      <c r="W7" s="10" t="s">
        <v>1</v>
      </c>
      <c r="X7" s="10" t="s">
        <v>51</v>
      </c>
      <c r="Y7" s="22">
        <v>200</v>
      </c>
      <c r="Z7" s="40">
        <v>211.50214592274685</v>
      </c>
      <c r="AA7" s="22">
        <v>9.4015189873417722</v>
      </c>
      <c r="AB7" s="22">
        <v>9.4015189873417722</v>
      </c>
      <c r="AC7" s="20" t="s">
        <v>52</v>
      </c>
      <c r="AD7" s="12"/>
      <c r="AE7" s="46" t="s">
        <v>715</v>
      </c>
      <c r="AF7" s="46" t="s">
        <v>1</v>
      </c>
      <c r="AG7" s="47">
        <v>2021</v>
      </c>
      <c r="AH7" s="48">
        <v>6019</v>
      </c>
      <c r="AI7" s="48">
        <v>6885.7359999999999</v>
      </c>
      <c r="AJ7" s="49">
        <v>5905.1399141630909</v>
      </c>
      <c r="AK7" s="48">
        <v>5905.1399141630909</v>
      </c>
      <c r="AL7" s="50" t="s">
        <v>719</v>
      </c>
      <c r="AN7" s="10" t="s">
        <v>727</v>
      </c>
      <c r="AO7" s="10" t="s">
        <v>1</v>
      </c>
      <c r="AP7" s="10">
        <v>2018</v>
      </c>
      <c r="AQ7" s="28">
        <v>42</v>
      </c>
      <c r="AR7" s="28">
        <v>43.385999999999996</v>
      </c>
      <c r="AS7" s="28">
        <v>73.71894832275612</v>
      </c>
      <c r="AT7" s="26">
        <v>73.71894832275612</v>
      </c>
      <c r="AU7" s="25"/>
    </row>
    <row r="8" spans="1:47" s="6" customFormat="1" ht="36.75" thickTop="1" x14ac:dyDescent="0.15">
      <c r="A8" s="21" t="s">
        <v>45</v>
      </c>
      <c r="B8" s="11" t="s">
        <v>5</v>
      </c>
      <c r="C8" s="11" t="s">
        <v>36</v>
      </c>
      <c r="D8" s="11" t="s">
        <v>36</v>
      </c>
      <c r="E8" s="11"/>
      <c r="G8" s="95" t="s">
        <v>894</v>
      </c>
      <c r="H8" s="95"/>
      <c r="I8" s="95"/>
      <c r="J8" s="95"/>
      <c r="K8" s="95"/>
      <c r="M8" s="12"/>
      <c r="N8" s="12"/>
      <c r="O8" s="12"/>
      <c r="P8" s="12"/>
      <c r="Q8" s="12"/>
      <c r="R8" s="12"/>
      <c r="S8" s="12"/>
      <c r="T8" s="12"/>
      <c r="U8" s="12"/>
      <c r="V8" s="10" t="s">
        <v>54</v>
      </c>
      <c r="W8" s="10" t="s">
        <v>1</v>
      </c>
      <c r="X8" s="10" t="s">
        <v>38</v>
      </c>
      <c r="Y8" s="22">
        <v>460</v>
      </c>
      <c r="Z8" s="40">
        <v>486.45493562231775</v>
      </c>
      <c r="AA8" s="22">
        <v>384.34234875444838</v>
      </c>
      <c r="AB8" s="22">
        <v>384.34234875444838</v>
      </c>
      <c r="AC8" s="20" t="s">
        <v>55</v>
      </c>
      <c r="AD8" s="12"/>
      <c r="AE8" s="41" t="s">
        <v>716</v>
      </c>
      <c r="AF8" s="41" t="s">
        <v>885</v>
      </c>
      <c r="AG8" s="42">
        <v>2019</v>
      </c>
      <c r="AH8" s="43">
        <v>1294</v>
      </c>
      <c r="AI8" s="43">
        <v>1511.3919999999998</v>
      </c>
      <c r="AJ8" s="44">
        <v>1999.5294117647059</v>
      </c>
      <c r="AK8" s="43">
        <v>1999.5294117647059</v>
      </c>
      <c r="AL8" s="45" t="s">
        <v>718</v>
      </c>
      <c r="AN8" s="10" t="s">
        <v>728</v>
      </c>
      <c r="AO8" s="10" t="s">
        <v>1</v>
      </c>
      <c r="AP8" s="10">
        <v>2016</v>
      </c>
      <c r="AQ8" s="28">
        <v>42</v>
      </c>
      <c r="AR8" s="28">
        <v>42</v>
      </c>
      <c r="AS8" s="28">
        <v>76.854442344045367</v>
      </c>
      <c r="AT8" s="26">
        <v>76.854442344045367</v>
      </c>
      <c r="AU8" s="25"/>
    </row>
    <row r="9" spans="1:47" s="6" customFormat="1" ht="81.75" thickBot="1" x14ac:dyDescent="0.2">
      <c r="A9" s="21" t="s">
        <v>49</v>
      </c>
      <c r="B9" s="11" t="s">
        <v>1</v>
      </c>
      <c r="C9" s="11">
        <v>2022</v>
      </c>
      <c r="D9" s="11" t="s">
        <v>21</v>
      </c>
      <c r="E9" s="11"/>
      <c r="G9" s="31" t="s">
        <v>710</v>
      </c>
      <c r="H9" s="31" t="s">
        <v>5</v>
      </c>
      <c r="I9" s="31">
        <v>2022</v>
      </c>
      <c r="J9" s="31" t="s">
        <v>36</v>
      </c>
      <c r="K9" s="89" t="s">
        <v>925</v>
      </c>
      <c r="M9" s="12"/>
      <c r="N9" s="12"/>
      <c r="O9" s="12"/>
      <c r="P9" s="12"/>
      <c r="Q9" s="12"/>
      <c r="R9" s="12"/>
      <c r="S9" s="12"/>
      <c r="T9" s="12"/>
      <c r="U9" s="12"/>
      <c r="V9" s="46" t="s">
        <v>60</v>
      </c>
      <c r="W9" s="46" t="s">
        <v>1</v>
      </c>
      <c r="X9" s="46" t="s">
        <v>31</v>
      </c>
      <c r="Y9" s="55">
        <v>4700</v>
      </c>
      <c r="Z9" s="56">
        <v>4970.3004291845509</v>
      </c>
      <c r="AA9" s="55">
        <v>7454.5452685421997</v>
      </c>
      <c r="AB9" s="55">
        <v>7454.5452685421997</v>
      </c>
      <c r="AC9" s="58" t="s">
        <v>61</v>
      </c>
      <c r="AD9" s="12"/>
      <c r="AE9" s="10" t="s">
        <v>717</v>
      </c>
      <c r="AF9" s="24" t="s">
        <v>3</v>
      </c>
      <c r="AG9" s="24" t="s">
        <v>36</v>
      </c>
      <c r="AH9" s="26">
        <v>1244</v>
      </c>
      <c r="AI9" s="26">
        <v>1452.992</v>
      </c>
      <c r="AJ9" s="27">
        <v>1459</v>
      </c>
      <c r="AK9" s="26">
        <v>72</v>
      </c>
      <c r="AL9" s="25"/>
      <c r="AN9" s="10" t="s">
        <v>729</v>
      </c>
      <c r="AO9" s="10" t="s">
        <v>1</v>
      </c>
      <c r="AP9" s="10">
        <v>2019</v>
      </c>
      <c r="AQ9" s="28">
        <v>774</v>
      </c>
      <c r="AR9" s="28">
        <v>812.7</v>
      </c>
      <c r="AS9" s="28">
        <v>1012.6351179247059</v>
      </c>
      <c r="AT9" s="26">
        <v>1012.6351179247059</v>
      </c>
      <c r="AU9" s="25" t="s">
        <v>743</v>
      </c>
    </row>
    <row r="10" spans="1:47" s="6" customFormat="1" ht="27.75" thickTop="1" x14ac:dyDescent="0.15">
      <c r="A10" s="21" t="s">
        <v>53</v>
      </c>
      <c r="B10" s="11" t="s">
        <v>924</v>
      </c>
      <c r="C10" s="11">
        <v>2022</v>
      </c>
      <c r="D10" s="11" t="s">
        <v>23</v>
      </c>
      <c r="E10" s="88" t="s">
        <v>922</v>
      </c>
      <c r="G10" s="11"/>
      <c r="H10" s="11"/>
      <c r="I10" s="11"/>
      <c r="J10" s="11"/>
      <c r="K10" s="11"/>
      <c r="M10" s="12"/>
      <c r="N10" s="12"/>
      <c r="O10" s="12"/>
      <c r="P10" s="12"/>
      <c r="Q10" s="12"/>
      <c r="R10" s="12"/>
      <c r="S10" s="12"/>
      <c r="T10" s="12"/>
      <c r="U10" s="12"/>
      <c r="V10" s="41" t="s">
        <v>44</v>
      </c>
      <c r="W10" s="41" t="s">
        <v>1</v>
      </c>
      <c r="X10" s="41" t="s">
        <v>31</v>
      </c>
      <c r="Y10" s="51">
        <v>0</v>
      </c>
      <c r="Z10" s="52">
        <v>0</v>
      </c>
      <c r="AA10" s="51">
        <v>69.876351236146633</v>
      </c>
      <c r="AB10" s="51">
        <v>69.876351236146633</v>
      </c>
      <c r="AC10" s="54" t="s">
        <v>701</v>
      </c>
      <c r="AD10" s="12"/>
      <c r="AE10" s="12"/>
      <c r="AF10" s="12"/>
      <c r="AG10" s="12"/>
      <c r="AH10" s="12"/>
      <c r="AI10" s="12"/>
      <c r="AN10" s="10" t="s">
        <v>750</v>
      </c>
      <c r="AO10" s="10" t="s">
        <v>5</v>
      </c>
      <c r="AP10" s="10" t="s">
        <v>69</v>
      </c>
      <c r="AQ10" s="28">
        <v>779</v>
      </c>
      <c r="AR10" s="28">
        <v>898.96599999999989</v>
      </c>
      <c r="AS10" s="28">
        <v>1386</v>
      </c>
      <c r="AT10" s="28">
        <v>1009</v>
      </c>
      <c r="AU10" s="20" t="s">
        <v>744</v>
      </c>
    </row>
    <row r="11" spans="1:47" s="6" customFormat="1" ht="27" x14ac:dyDescent="0.15">
      <c r="A11" s="21" t="s">
        <v>56</v>
      </c>
      <c r="B11" s="11" t="s">
        <v>1</v>
      </c>
      <c r="C11" s="11">
        <v>2022</v>
      </c>
      <c r="D11" s="11" t="s">
        <v>21</v>
      </c>
      <c r="E11" s="11"/>
      <c r="G11" s="11"/>
      <c r="H11" s="11"/>
      <c r="I11" s="11"/>
      <c r="J11" s="11"/>
      <c r="K11" s="11"/>
      <c r="M11" s="12"/>
      <c r="N11" s="12"/>
      <c r="O11" s="12"/>
      <c r="P11" s="12"/>
      <c r="Q11" s="12"/>
      <c r="R11" s="12"/>
      <c r="S11" s="12"/>
      <c r="T11" s="12"/>
      <c r="U11" s="12"/>
      <c r="V11" s="24" t="s">
        <v>27</v>
      </c>
      <c r="W11" s="24" t="s">
        <v>1</v>
      </c>
      <c r="X11" s="24" t="s">
        <v>40</v>
      </c>
      <c r="Y11" s="22">
        <v>0</v>
      </c>
      <c r="Z11" s="40">
        <v>0</v>
      </c>
      <c r="AA11" s="22">
        <v>199</v>
      </c>
      <c r="AB11" s="22">
        <v>138</v>
      </c>
      <c r="AC11" s="20" t="s">
        <v>28</v>
      </c>
      <c r="AD11" s="12"/>
      <c r="AE11" s="12"/>
      <c r="AF11" s="12"/>
      <c r="AG11" s="12"/>
      <c r="AH11" s="12"/>
      <c r="AI11" s="12"/>
      <c r="AN11" s="10" t="s">
        <v>730</v>
      </c>
      <c r="AO11" s="10" t="s">
        <v>1</v>
      </c>
      <c r="AP11" s="10">
        <v>2019</v>
      </c>
      <c r="AQ11" s="28">
        <v>732</v>
      </c>
      <c r="AR11" s="28">
        <v>768.6</v>
      </c>
      <c r="AS11" s="28">
        <v>645.54257694431362</v>
      </c>
      <c r="AT11" s="28">
        <v>645.54257694431362</v>
      </c>
      <c r="AU11" s="20" t="s">
        <v>745</v>
      </c>
    </row>
    <row r="12" spans="1:47" s="6" customFormat="1" ht="27" x14ac:dyDescent="0.15">
      <c r="A12" s="21" t="s">
        <v>59</v>
      </c>
      <c r="B12" s="11" t="s">
        <v>1</v>
      </c>
      <c r="C12" s="11">
        <v>2022</v>
      </c>
      <c r="D12" s="11" t="s">
        <v>21</v>
      </c>
      <c r="E12" s="11"/>
      <c r="G12" s="11"/>
      <c r="H12" s="11"/>
      <c r="I12" s="11"/>
      <c r="J12" s="11"/>
      <c r="K12" s="11"/>
      <c r="M12" s="12"/>
      <c r="N12" s="12"/>
      <c r="O12" s="12"/>
      <c r="P12" s="12"/>
      <c r="Q12" s="12"/>
      <c r="R12" s="12"/>
      <c r="S12" s="12"/>
      <c r="T12" s="12"/>
      <c r="U12" s="12"/>
      <c r="V12" s="10" t="s">
        <v>46</v>
      </c>
      <c r="W12" s="10" t="s">
        <v>1</v>
      </c>
      <c r="X12" s="10" t="s">
        <v>47</v>
      </c>
      <c r="Y12" s="22">
        <v>10000</v>
      </c>
      <c r="Z12" s="40">
        <v>10575.107296137343</v>
      </c>
      <c r="AA12" s="22">
        <v>7828.8799999999992</v>
      </c>
      <c r="AB12" s="22">
        <v>7828.8799999999992</v>
      </c>
      <c r="AC12" s="20" t="s">
        <v>48</v>
      </c>
      <c r="AD12" s="12"/>
      <c r="AE12" s="12"/>
      <c r="AF12" s="12"/>
      <c r="AG12" s="12"/>
      <c r="AH12" s="12"/>
      <c r="AI12" s="12"/>
      <c r="AN12" s="10" t="s">
        <v>731</v>
      </c>
      <c r="AO12" s="10" t="s">
        <v>1</v>
      </c>
      <c r="AP12" s="10">
        <v>2016</v>
      </c>
      <c r="AQ12" s="28">
        <v>42</v>
      </c>
      <c r="AR12" s="28">
        <v>42</v>
      </c>
      <c r="AS12" s="28">
        <v>94</v>
      </c>
      <c r="AT12" s="28">
        <v>94</v>
      </c>
      <c r="AU12" s="20"/>
    </row>
    <row r="13" spans="1:47" s="6" customFormat="1" ht="27" x14ac:dyDescent="0.15">
      <c r="A13" s="21" t="s">
        <v>62</v>
      </c>
      <c r="B13" s="11" t="s">
        <v>63</v>
      </c>
      <c r="C13" s="11" t="s">
        <v>146</v>
      </c>
      <c r="D13" s="31" t="s">
        <v>146</v>
      </c>
      <c r="E13" s="11"/>
      <c r="G13" s="11"/>
      <c r="H13" s="11"/>
      <c r="I13" s="11"/>
      <c r="J13" s="11"/>
      <c r="K13" s="11"/>
      <c r="M13" s="12"/>
      <c r="N13" s="12"/>
      <c r="O13" s="12"/>
      <c r="P13" s="12"/>
      <c r="Q13" s="12"/>
      <c r="R13" s="12"/>
      <c r="S13" s="12"/>
      <c r="T13" s="12"/>
      <c r="U13" s="12"/>
      <c r="AD13" s="12"/>
      <c r="AE13" s="12"/>
      <c r="AF13" s="12"/>
      <c r="AG13" s="12"/>
      <c r="AH13" s="12"/>
      <c r="AI13" s="12"/>
      <c r="AN13" s="10" t="s">
        <v>732</v>
      </c>
      <c r="AO13" s="10" t="s">
        <v>1</v>
      </c>
      <c r="AP13" s="10">
        <v>2021</v>
      </c>
      <c r="AQ13" s="28">
        <v>212</v>
      </c>
      <c r="AR13" s="28">
        <v>244.64799999999997</v>
      </c>
      <c r="AS13" s="28">
        <v>380</v>
      </c>
      <c r="AT13" s="28">
        <v>380</v>
      </c>
      <c r="AU13" s="20"/>
    </row>
    <row r="14" spans="1:47" s="6" customFormat="1" ht="18" x14ac:dyDescent="0.15">
      <c r="A14" s="21" t="s">
        <v>64</v>
      </c>
      <c r="B14" s="11" t="s">
        <v>5</v>
      </c>
      <c r="C14" s="11" t="s">
        <v>21</v>
      </c>
      <c r="D14" s="31" t="s">
        <v>36</v>
      </c>
      <c r="E14" s="11"/>
      <c r="G14" s="11"/>
      <c r="H14" s="11"/>
      <c r="I14" s="11"/>
      <c r="J14" s="11"/>
      <c r="K14" s="11"/>
      <c r="M14" s="12"/>
      <c r="N14" s="12"/>
      <c r="O14" s="12"/>
      <c r="P14" s="12"/>
      <c r="Q14" s="12"/>
      <c r="R14" s="12"/>
      <c r="S14" s="12"/>
      <c r="T14" s="12"/>
      <c r="U14" s="12"/>
      <c r="V14" s="12"/>
      <c r="W14" s="12"/>
      <c r="Y14" s="12"/>
      <c r="Z14" s="12"/>
      <c r="AA14" s="12"/>
      <c r="AB14" s="12"/>
      <c r="AC14" s="12"/>
      <c r="AD14" s="12"/>
      <c r="AE14" s="12"/>
      <c r="AF14" s="12"/>
      <c r="AG14" s="12"/>
      <c r="AH14" s="12"/>
      <c r="AI14" s="12"/>
      <c r="AN14" s="10" t="s">
        <v>733</v>
      </c>
      <c r="AO14" s="10" t="s">
        <v>1</v>
      </c>
      <c r="AP14" s="10">
        <v>2021</v>
      </c>
      <c r="AQ14" s="28">
        <v>42</v>
      </c>
      <c r="AR14" s="28">
        <v>48.467999999999996</v>
      </c>
      <c r="AS14" s="28">
        <v>95</v>
      </c>
      <c r="AT14" s="28">
        <v>95</v>
      </c>
      <c r="AU14" s="20"/>
    </row>
    <row r="15" spans="1:47" s="6" customFormat="1" ht="18" x14ac:dyDescent="0.15">
      <c r="A15" s="21" t="s">
        <v>65</v>
      </c>
      <c r="B15" s="11" t="s">
        <v>63</v>
      </c>
      <c r="C15" s="11">
        <v>2024</v>
      </c>
      <c r="D15" s="31">
        <v>2026</v>
      </c>
      <c r="E15" s="11"/>
      <c r="G15" s="11"/>
      <c r="H15" s="11"/>
      <c r="I15" s="11"/>
      <c r="J15" s="11"/>
      <c r="K15" s="11"/>
      <c r="M15" s="12"/>
      <c r="N15" s="12"/>
      <c r="O15" s="12"/>
      <c r="P15" s="12"/>
      <c r="Q15" s="12"/>
      <c r="R15" s="12"/>
      <c r="S15" s="12"/>
      <c r="T15" s="12"/>
      <c r="U15" s="12"/>
      <c r="V15" s="12"/>
      <c r="W15" s="12"/>
      <c r="Y15" s="12"/>
      <c r="Z15" s="12"/>
      <c r="AA15" s="12"/>
      <c r="AB15" s="12"/>
      <c r="AC15" s="12"/>
      <c r="AD15" s="12"/>
      <c r="AE15" s="12"/>
      <c r="AF15" s="12"/>
      <c r="AG15" s="12"/>
      <c r="AH15" s="12"/>
      <c r="AI15" s="12"/>
      <c r="AN15" s="10" t="s">
        <v>734</v>
      </c>
      <c r="AO15" s="10" t="s">
        <v>1</v>
      </c>
      <c r="AP15" s="10">
        <v>2022</v>
      </c>
      <c r="AQ15" s="28">
        <v>126</v>
      </c>
      <c r="AR15" s="28">
        <v>145.404</v>
      </c>
      <c r="AS15" s="28">
        <v>285</v>
      </c>
      <c r="AT15" s="28">
        <v>285</v>
      </c>
      <c r="AU15" s="20"/>
    </row>
    <row r="16" spans="1:47" s="6" customFormat="1" ht="9" x14ac:dyDescent="0.15">
      <c r="A16" s="21" t="s">
        <v>66</v>
      </c>
      <c r="B16" s="11" t="s">
        <v>1</v>
      </c>
      <c r="C16" s="11">
        <v>2022</v>
      </c>
      <c r="D16" s="11" t="s">
        <v>21</v>
      </c>
      <c r="E16" s="11"/>
      <c r="G16" s="11"/>
      <c r="H16" s="11"/>
      <c r="I16" s="11"/>
      <c r="J16" s="11"/>
      <c r="K16" s="11"/>
      <c r="M16" s="12"/>
      <c r="N16" s="12"/>
      <c r="O16" s="12"/>
      <c r="P16" s="12"/>
      <c r="Q16" s="12"/>
      <c r="R16" s="12"/>
      <c r="S16" s="12"/>
      <c r="T16" s="12"/>
      <c r="U16" s="12"/>
      <c r="V16" s="12"/>
      <c r="W16" s="12"/>
      <c r="Y16" s="12"/>
      <c r="Z16" s="12"/>
      <c r="AA16" s="12"/>
      <c r="AB16" s="12"/>
      <c r="AC16" s="12"/>
      <c r="AD16" s="12"/>
      <c r="AE16" s="12"/>
      <c r="AF16" s="12"/>
      <c r="AG16" s="12"/>
      <c r="AH16" s="12"/>
      <c r="AI16" s="12"/>
      <c r="AN16" s="10" t="s">
        <v>735</v>
      </c>
      <c r="AO16" s="10" t="s">
        <v>1</v>
      </c>
      <c r="AP16" s="10">
        <v>2022</v>
      </c>
      <c r="AQ16" s="28">
        <v>42</v>
      </c>
      <c r="AR16" s="28">
        <v>48.467999999999996</v>
      </c>
      <c r="AS16" s="28">
        <v>95</v>
      </c>
      <c r="AT16" s="28">
        <v>95</v>
      </c>
      <c r="AU16" s="20"/>
    </row>
    <row r="17" spans="1:47" s="6" customFormat="1" ht="9" x14ac:dyDescent="0.15">
      <c r="A17" s="21" t="s">
        <v>67</v>
      </c>
      <c r="B17" s="11" t="s">
        <v>5</v>
      </c>
      <c r="C17" s="11">
        <v>2025</v>
      </c>
      <c r="D17" s="31" t="s">
        <v>69</v>
      </c>
      <c r="E17" s="32" t="s">
        <v>887</v>
      </c>
      <c r="G17" s="11"/>
      <c r="H17" s="11"/>
      <c r="I17" s="11"/>
      <c r="J17" s="11"/>
      <c r="K17" s="11"/>
      <c r="M17" s="12"/>
      <c r="N17" s="12"/>
      <c r="O17" s="12"/>
      <c r="P17" s="12"/>
      <c r="Q17" s="12"/>
      <c r="R17" s="12"/>
      <c r="S17" s="12"/>
      <c r="T17" s="12"/>
      <c r="U17" s="12"/>
      <c r="V17" s="12"/>
      <c r="W17" s="12"/>
      <c r="Y17" s="12"/>
      <c r="Z17" s="12"/>
      <c r="AA17" s="12"/>
      <c r="AB17" s="12"/>
      <c r="AC17" s="12"/>
      <c r="AD17" s="12"/>
      <c r="AE17" s="12"/>
      <c r="AF17" s="12"/>
      <c r="AG17" s="12"/>
      <c r="AH17" s="12"/>
      <c r="AI17" s="12"/>
      <c r="AN17" s="10" t="s">
        <v>736</v>
      </c>
      <c r="AO17" s="10" t="s">
        <v>1</v>
      </c>
      <c r="AP17" s="10">
        <v>2017</v>
      </c>
      <c r="AQ17" s="28">
        <v>42</v>
      </c>
      <c r="AR17" s="28">
        <v>42.335999999999999</v>
      </c>
      <c r="AS17" s="28">
        <v>94</v>
      </c>
      <c r="AT17" s="28">
        <v>94</v>
      </c>
      <c r="AU17" s="20"/>
    </row>
    <row r="18" spans="1:47" s="6" customFormat="1" ht="18" x14ac:dyDescent="0.15">
      <c r="A18" s="21" t="s">
        <v>68</v>
      </c>
      <c r="B18" s="11" t="s">
        <v>5</v>
      </c>
      <c r="C18" s="11" t="s">
        <v>21</v>
      </c>
      <c r="D18" s="11" t="s">
        <v>69</v>
      </c>
      <c r="E18" s="33" t="s">
        <v>893</v>
      </c>
      <c r="G18" s="11"/>
      <c r="H18" s="11"/>
      <c r="I18" s="11"/>
      <c r="J18" s="11"/>
      <c r="K18" s="11"/>
      <c r="M18" s="12"/>
      <c r="N18" s="12"/>
      <c r="O18" s="12"/>
      <c r="P18" s="12"/>
      <c r="Q18" s="12"/>
      <c r="R18" s="12"/>
      <c r="S18" s="12"/>
      <c r="T18" s="12"/>
      <c r="U18" s="12"/>
      <c r="V18" s="12"/>
      <c r="W18" s="12"/>
      <c r="Y18" s="12"/>
      <c r="Z18" s="12"/>
      <c r="AA18" s="12"/>
      <c r="AB18" s="12"/>
      <c r="AC18" s="12"/>
      <c r="AD18" s="12"/>
      <c r="AE18" s="12"/>
      <c r="AF18" s="12"/>
      <c r="AG18" s="12"/>
      <c r="AH18" s="12"/>
      <c r="AI18" s="12"/>
      <c r="AN18" s="10" t="s">
        <v>737</v>
      </c>
      <c r="AO18" s="10" t="s">
        <v>1</v>
      </c>
      <c r="AP18" s="10">
        <v>2022</v>
      </c>
      <c r="AQ18" s="28">
        <v>42</v>
      </c>
      <c r="AR18" s="28">
        <v>48.467999999999996</v>
      </c>
      <c r="AS18" s="28">
        <v>95</v>
      </c>
      <c r="AT18" s="28">
        <v>95</v>
      </c>
      <c r="AU18" s="20"/>
    </row>
    <row r="19" spans="1:47" s="6" customFormat="1" ht="18" x14ac:dyDescent="0.15">
      <c r="A19" s="1"/>
      <c r="B19" s="1"/>
      <c r="C19" s="1"/>
      <c r="D19" s="1"/>
      <c r="E19" s="1"/>
      <c r="F19" s="1"/>
      <c r="G19" s="1"/>
      <c r="H19" s="1"/>
      <c r="I19" s="1"/>
      <c r="J19" s="1"/>
      <c r="K19" s="1"/>
      <c r="L19" s="1"/>
      <c r="M19" s="12"/>
      <c r="N19" s="12"/>
      <c r="O19" s="12"/>
      <c r="P19" s="12"/>
      <c r="Q19" s="12"/>
      <c r="R19" s="12"/>
      <c r="S19" s="12"/>
      <c r="T19" s="12"/>
      <c r="U19" s="12"/>
      <c r="V19" s="12"/>
      <c r="W19" s="12"/>
      <c r="Y19" s="12"/>
      <c r="Z19" s="12"/>
      <c r="AA19" s="12"/>
      <c r="AB19" s="12"/>
      <c r="AC19" s="12"/>
      <c r="AD19" s="12"/>
      <c r="AE19" s="12"/>
      <c r="AF19" s="12"/>
      <c r="AG19" s="12"/>
      <c r="AH19" s="12"/>
      <c r="AI19" s="12"/>
      <c r="AN19" s="10" t="s">
        <v>748</v>
      </c>
      <c r="AO19" s="10" t="s">
        <v>1</v>
      </c>
      <c r="AP19" s="10" t="s">
        <v>747</v>
      </c>
      <c r="AQ19" s="28">
        <v>126</v>
      </c>
      <c r="AR19" s="28">
        <v>132.42599999999999</v>
      </c>
      <c r="AS19" s="28">
        <v>254.74509803921569</v>
      </c>
      <c r="AT19" s="28">
        <v>254.74509803921569</v>
      </c>
      <c r="AU19" s="20" t="s">
        <v>749</v>
      </c>
    </row>
    <row r="20" spans="1:47" s="6" customFormat="1" ht="27" x14ac:dyDescent="0.15">
      <c r="A20" s="1"/>
      <c r="B20" s="1"/>
      <c r="C20" s="1"/>
      <c r="D20" s="1"/>
      <c r="E20" s="1"/>
      <c r="F20" s="1"/>
      <c r="G20" s="1"/>
      <c r="H20" s="1"/>
      <c r="I20" s="1"/>
      <c r="J20" s="1"/>
      <c r="K20" s="1"/>
      <c r="L20" s="1"/>
      <c r="M20" s="12"/>
      <c r="N20" s="12"/>
      <c r="O20" s="12"/>
      <c r="P20" s="12"/>
      <c r="Q20" s="12"/>
      <c r="R20" s="12"/>
      <c r="S20" s="12"/>
      <c r="T20" s="12"/>
      <c r="U20" s="12"/>
      <c r="V20" s="12"/>
      <c r="W20" s="12"/>
      <c r="Y20" s="12"/>
      <c r="Z20" s="12"/>
      <c r="AA20" s="12"/>
      <c r="AB20" s="12"/>
      <c r="AC20" s="12"/>
      <c r="AD20" s="12"/>
      <c r="AE20" s="12"/>
      <c r="AF20" s="12"/>
      <c r="AG20" s="12"/>
      <c r="AH20" s="12"/>
      <c r="AI20" s="12"/>
      <c r="AN20" s="10" t="s">
        <v>738</v>
      </c>
      <c r="AO20" s="10" t="s">
        <v>1</v>
      </c>
      <c r="AP20" s="10">
        <v>2018</v>
      </c>
      <c r="AQ20" s="28">
        <v>47</v>
      </c>
      <c r="AR20" s="28">
        <v>48.550999999999995</v>
      </c>
      <c r="AS20" s="28">
        <v>136.41759988999999</v>
      </c>
      <c r="AT20" s="28">
        <v>136.41759988999999</v>
      </c>
      <c r="AU20" s="20" t="s">
        <v>746</v>
      </c>
    </row>
    <row r="21" spans="1:47" s="6" customFormat="1" ht="18" x14ac:dyDescent="0.15">
      <c r="A21" s="1"/>
      <c r="B21" s="1"/>
      <c r="C21" s="1"/>
      <c r="D21" s="1"/>
      <c r="E21" s="1"/>
      <c r="F21" s="1"/>
      <c r="G21" s="1"/>
      <c r="H21" s="1"/>
      <c r="I21" s="1"/>
      <c r="J21" s="1"/>
      <c r="K21" s="1"/>
      <c r="L21" s="1"/>
      <c r="M21" s="12"/>
      <c r="N21" s="12"/>
      <c r="O21" s="12"/>
      <c r="P21" s="12"/>
      <c r="Q21" s="12"/>
      <c r="R21" s="12"/>
      <c r="S21" s="12"/>
      <c r="T21" s="12"/>
      <c r="U21" s="12"/>
      <c r="V21" s="12"/>
      <c r="W21" s="12"/>
      <c r="Y21" s="12"/>
      <c r="Z21" s="12"/>
      <c r="AA21" s="12"/>
      <c r="AB21" s="12"/>
      <c r="AC21" s="12"/>
      <c r="AD21" s="12"/>
      <c r="AE21" s="12"/>
      <c r="AF21" s="12"/>
      <c r="AG21" s="12"/>
      <c r="AH21" s="12"/>
      <c r="AI21" s="12"/>
      <c r="AN21" s="10" t="s">
        <v>739</v>
      </c>
      <c r="AO21" s="10" t="s">
        <v>1</v>
      </c>
      <c r="AP21" s="10">
        <v>2019</v>
      </c>
      <c r="AQ21" s="28">
        <v>42</v>
      </c>
      <c r="AR21" s="28">
        <v>44.141999999999996</v>
      </c>
      <c r="AS21" s="28">
        <v>66</v>
      </c>
      <c r="AT21" s="28">
        <v>66</v>
      </c>
      <c r="AU21" s="20"/>
    </row>
    <row r="22" spans="1:47" s="6" customFormat="1" ht="12" x14ac:dyDescent="0.15">
      <c r="A22" s="1"/>
      <c r="B22" s="1"/>
      <c r="C22" s="1"/>
      <c r="D22" s="1"/>
      <c r="E22" s="1"/>
      <c r="F22" s="1"/>
      <c r="G22" s="1"/>
      <c r="H22" s="1"/>
      <c r="I22" s="1"/>
      <c r="J22" s="1"/>
      <c r="K22" s="1"/>
      <c r="L22" s="1"/>
      <c r="M22" s="12"/>
      <c r="N22" s="12"/>
      <c r="O22" s="12"/>
      <c r="P22" s="12"/>
      <c r="Q22" s="12"/>
      <c r="R22" s="12"/>
      <c r="S22" s="12"/>
      <c r="T22" s="12"/>
      <c r="U22" s="12"/>
      <c r="V22" s="12"/>
      <c r="W22" s="12"/>
      <c r="Y22" s="12"/>
      <c r="Z22" s="12"/>
      <c r="AA22" s="12"/>
      <c r="AB22" s="12"/>
      <c r="AC22" s="12"/>
      <c r="AD22" s="12"/>
      <c r="AE22" s="12"/>
      <c r="AF22" s="12"/>
      <c r="AG22" s="12"/>
      <c r="AH22" s="12"/>
      <c r="AI22" s="12"/>
    </row>
    <row r="23" spans="1:47" s="6" customFormat="1" ht="12" x14ac:dyDescent="0.15">
      <c r="A23" s="1"/>
      <c r="B23" s="1"/>
      <c r="C23" s="1"/>
      <c r="D23" s="1"/>
      <c r="E23" s="1"/>
      <c r="F23" s="1"/>
      <c r="G23" s="1"/>
      <c r="H23" s="1"/>
      <c r="I23" s="1"/>
      <c r="J23" s="1"/>
      <c r="K23" s="1"/>
      <c r="L23" s="1"/>
      <c r="M23" s="12"/>
      <c r="N23" s="12"/>
      <c r="O23" s="12"/>
      <c r="P23" s="12"/>
      <c r="Q23" s="12"/>
      <c r="R23" s="12"/>
      <c r="S23" s="12"/>
      <c r="T23" s="12"/>
      <c r="U23" s="12"/>
      <c r="V23" s="12"/>
      <c r="W23" s="12"/>
      <c r="Y23" s="12"/>
      <c r="Z23" s="12"/>
      <c r="AA23" s="12"/>
      <c r="AB23" s="12"/>
      <c r="AC23" s="12"/>
      <c r="AD23" s="12"/>
      <c r="AE23" s="12"/>
      <c r="AF23" s="12"/>
      <c r="AG23" s="12"/>
      <c r="AH23" s="12"/>
      <c r="AI23" s="12"/>
    </row>
    <row r="24" spans="1:47" s="6" customFormat="1" ht="12" x14ac:dyDescent="0.15">
      <c r="A24" s="1"/>
      <c r="B24" s="1"/>
      <c r="C24" s="1"/>
      <c r="D24" s="1"/>
      <c r="E24" s="1"/>
      <c r="F24" s="1"/>
      <c r="G24" s="1"/>
      <c r="H24" s="1"/>
      <c r="I24" s="1"/>
      <c r="J24" s="1"/>
      <c r="K24" s="1"/>
      <c r="L24" s="1"/>
      <c r="M24" s="12"/>
      <c r="N24" s="12"/>
      <c r="O24" s="12"/>
      <c r="P24" s="12"/>
      <c r="Q24" s="12"/>
      <c r="R24" s="12"/>
      <c r="S24" s="12"/>
      <c r="T24" s="12"/>
      <c r="U24" s="12"/>
      <c r="V24" s="12"/>
      <c r="W24" s="12"/>
      <c r="Y24" s="12"/>
      <c r="Z24" s="12"/>
      <c r="AA24" s="12"/>
      <c r="AB24" s="12"/>
      <c r="AC24" s="12"/>
      <c r="AD24" s="12"/>
      <c r="AE24" s="12"/>
      <c r="AF24" s="12"/>
      <c r="AG24" s="12"/>
      <c r="AH24" s="12"/>
      <c r="AI24" s="12"/>
    </row>
    <row r="25" spans="1:47" s="6" customFormat="1" ht="12" x14ac:dyDescent="0.15">
      <c r="A25" s="1"/>
      <c r="B25" s="1"/>
      <c r="C25" s="1"/>
      <c r="D25" s="1"/>
      <c r="E25" s="1"/>
      <c r="F25" s="1"/>
      <c r="G25" s="1"/>
      <c r="H25" s="1"/>
      <c r="I25" s="1"/>
      <c r="J25" s="1"/>
      <c r="K25" s="1"/>
      <c r="L25" s="1"/>
      <c r="M25" s="12"/>
      <c r="N25" s="12"/>
      <c r="O25" s="12"/>
      <c r="P25" s="12"/>
      <c r="Q25" s="12"/>
      <c r="R25" s="12"/>
      <c r="S25" s="12"/>
      <c r="T25" s="12"/>
      <c r="U25" s="12"/>
      <c r="V25" s="12"/>
      <c r="W25" s="12"/>
      <c r="Y25" s="12"/>
      <c r="Z25" s="12"/>
      <c r="AA25" s="12"/>
      <c r="AB25" s="12"/>
      <c r="AC25" s="12"/>
      <c r="AD25" s="12"/>
      <c r="AE25" s="12"/>
      <c r="AF25" s="12"/>
      <c r="AG25" s="12"/>
      <c r="AH25" s="12"/>
      <c r="AI25" s="12"/>
    </row>
    <row r="26" spans="1:47" s="6" customFormat="1" ht="12" x14ac:dyDescent="0.15">
      <c r="A26" s="1"/>
      <c r="B26" s="1"/>
      <c r="C26" s="1"/>
      <c r="D26" s="1"/>
      <c r="E26" s="1"/>
      <c r="F26" s="1"/>
      <c r="G26" s="1"/>
      <c r="H26" s="1"/>
      <c r="I26" s="1"/>
      <c r="J26" s="1"/>
      <c r="K26" s="1"/>
      <c r="L26" s="1"/>
      <c r="M26" s="12"/>
      <c r="N26" s="12"/>
      <c r="O26" s="12"/>
      <c r="P26" s="12"/>
      <c r="Q26" s="12"/>
      <c r="R26" s="12"/>
      <c r="S26" s="12"/>
      <c r="T26" s="12"/>
      <c r="U26" s="12"/>
      <c r="V26" s="12"/>
      <c r="W26" s="12"/>
      <c r="Y26" s="12"/>
      <c r="Z26" s="12"/>
      <c r="AA26" s="12"/>
      <c r="AB26" s="12"/>
      <c r="AC26" s="12"/>
      <c r="AD26" s="12"/>
      <c r="AE26" s="12"/>
      <c r="AF26" s="12"/>
      <c r="AG26" s="12"/>
      <c r="AH26" s="12"/>
      <c r="AI26" s="12"/>
    </row>
    <row r="27" spans="1:47" s="6" customFormat="1" ht="12" x14ac:dyDescent="0.15">
      <c r="A27" s="1"/>
      <c r="B27" s="1"/>
      <c r="C27" s="1"/>
      <c r="D27" s="1"/>
      <c r="E27" s="1"/>
      <c r="F27" s="1"/>
      <c r="G27" s="1"/>
      <c r="H27" s="1"/>
      <c r="I27" s="1"/>
      <c r="J27" s="1"/>
      <c r="K27" s="1"/>
      <c r="L27" s="1"/>
      <c r="M27" s="12"/>
      <c r="N27" s="12"/>
      <c r="O27" s="12"/>
      <c r="P27" s="12"/>
      <c r="Q27" s="12"/>
      <c r="R27" s="12"/>
      <c r="S27" s="12"/>
      <c r="T27" s="12"/>
      <c r="U27" s="12"/>
      <c r="V27" s="12"/>
      <c r="W27" s="12"/>
      <c r="Y27" s="12"/>
      <c r="Z27" s="12"/>
      <c r="AA27" s="12"/>
      <c r="AB27" s="12"/>
      <c r="AC27" s="12"/>
      <c r="AD27" s="12"/>
      <c r="AE27" s="12"/>
      <c r="AF27" s="12"/>
      <c r="AG27" s="12"/>
      <c r="AH27" s="12"/>
      <c r="AI27" s="12"/>
    </row>
    <row r="28" spans="1:47" s="6" customFormat="1" ht="12" x14ac:dyDescent="0.15">
      <c r="A28" s="1"/>
      <c r="B28" s="1"/>
      <c r="C28" s="1"/>
      <c r="D28" s="1"/>
      <c r="E28" s="1"/>
      <c r="F28" s="1"/>
      <c r="G28" s="1"/>
      <c r="H28" s="1"/>
      <c r="I28" s="1"/>
      <c r="J28" s="1"/>
      <c r="K28" s="1"/>
      <c r="L28" s="1"/>
      <c r="M28" s="12"/>
      <c r="N28" s="12"/>
      <c r="O28" s="12"/>
      <c r="P28" s="12"/>
      <c r="Q28" s="12"/>
      <c r="R28" s="12"/>
      <c r="S28" s="12"/>
      <c r="T28" s="12"/>
      <c r="U28" s="12"/>
      <c r="V28" s="12"/>
      <c r="W28" s="12"/>
      <c r="Y28" s="12"/>
      <c r="Z28" s="12"/>
      <c r="AA28" s="12"/>
      <c r="AB28" s="12"/>
      <c r="AC28" s="12"/>
      <c r="AD28" s="12"/>
      <c r="AE28" s="12"/>
      <c r="AF28" s="12"/>
      <c r="AG28" s="12"/>
      <c r="AH28" s="12"/>
      <c r="AI28" s="12"/>
    </row>
    <row r="29" spans="1:47" s="6" customFormat="1" ht="12" x14ac:dyDescent="0.15">
      <c r="A29" s="1"/>
      <c r="B29" s="1"/>
      <c r="C29" s="1"/>
      <c r="D29" s="1"/>
      <c r="E29" s="1"/>
      <c r="F29" s="1"/>
      <c r="G29" s="1"/>
      <c r="H29" s="1"/>
      <c r="I29" s="1"/>
      <c r="J29" s="1"/>
      <c r="K29" s="1"/>
      <c r="L29" s="1"/>
      <c r="M29" s="12"/>
      <c r="N29" s="12"/>
      <c r="O29" s="12"/>
      <c r="P29" s="12"/>
      <c r="Q29" s="12"/>
      <c r="R29" s="12"/>
      <c r="S29" s="12"/>
      <c r="T29" s="12"/>
      <c r="U29" s="12"/>
      <c r="V29" s="12"/>
      <c r="W29" s="12"/>
      <c r="Y29" s="12"/>
      <c r="Z29" s="12"/>
      <c r="AA29" s="12"/>
      <c r="AB29" s="12"/>
      <c r="AC29" s="12"/>
      <c r="AD29" s="12"/>
      <c r="AE29" s="12"/>
      <c r="AF29" s="12"/>
      <c r="AG29" s="12"/>
      <c r="AH29" s="12"/>
      <c r="AI29" s="12"/>
    </row>
    <row r="30" spans="1:47" s="6" customFormat="1" ht="12" x14ac:dyDescent="0.15">
      <c r="A30" s="1"/>
      <c r="B30" s="1"/>
      <c r="C30" s="1"/>
      <c r="D30" s="1"/>
      <c r="E30" s="1"/>
      <c r="F30" s="1"/>
      <c r="G30" s="1"/>
      <c r="H30" s="1"/>
      <c r="I30" s="1"/>
      <c r="J30" s="1"/>
      <c r="K30" s="1"/>
      <c r="L30" s="1"/>
      <c r="M30" s="12"/>
      <c r="N30" s="12"/>
      <c r="O30" s="12"/>
      <c r="P30" s="12"/>
      <c r="Q30" s="12"/>
      <c r="R30" s="12"/>
      <c r="S30" s="12"/>
      <c r="T30" s="12"/>
      <c r="U30" s="12"/>
      <c r="V30" s="12"/>
      <c r="W30" s="12"/>
      <c r="Y30" s="12"/>
      <c r="Z30" s="12"/>
      <c r="AA30" s="12"/>
      <c r="AB30" s="12"/>
      <c r="AC30" s="12"/>
      <c r="AD30" s="12"/>
      <c r="AE30" s="12"/>
      <c r="AF30" s="12"/>
      <c r="AG30" s="12"/>
      <c r="AH30" s="12"/>
      <c r="AI30" s="12"/>
    </row>
    <row r="31" spans="1:47" s="6" customFormat="1" ht="12" x14ac:dyDescent="0.15">
      <c r="A31" s="1"/>
      <c r="B31" s="1"/>
      <c r="C31" s="1"/>
      <c r="D31" s="1"/>
      <c r="E31" s="1"/>
      <c r="F31" s="1"/>
      <c r="G31" s="1"/>
      <c r="H31" s="1"/>
      <c r="I31" s="1"/>
      <c r="J31" s="1"/>
      <c r="K31" s="1"/>
      <c r="L31" s="1"/>
      <c r="M31" s="12"/>
      <c r="N31" s="12"/>
      <c r="O31" s="12"/>
      <c r="P31" s="12"/>
      <c r="Q31" s="12"/>
      <c r="R31" s="12"/>
      <c r="S31" s="12"/>
      <c r="T31" s="12"/>
      <c r="U31" s="12"/>
      <c r="V31" s="12"/>
      <c r="W31" s="12"/>
      <c r="Y31" s="12"/>
      <c r="Z31" s="12"/>
      <c r="AA31" s="12"/>
      <c r="AB31" s="12"/>
      <c r="AC31" s="12"/>
      <c r="AD31" s="12"/>
      <c r="AE31" s="12"/>
      <c r="AF31" s="12"/>
      <c r="AG31" s="12"/>
      <c r="AH31" s="12"/>
      <c r="AI31" s="12"/>
    </row>
    <row r="32" spans="1:47" s="6" customFormat="1" ht="12" x14ac:dyDescent="0.15">
      <c r="A32" s="1"/>
      <c r="B32" s="1"/>
      <c r="C32" s="1"/>
      <c r="D32" s="1"/>
      <c r="E32" s="1"/>
      <c r="F32" s="1"/>
      <c r="G32" s="1"/>
      <c r="H32" s="1"/>
      <c r="I32" s="1"/>
      <c r="J32" s="1"/>
      <c r="K32" s="1"/>
      <c r="L32" s="1"/>
      <c r="M32" s="12"/>
      <c r="N32" s="12"/>
      <c r="O32" s="12"/>
      <c r="P32" s="12"/>
      <c r="Q32" s="12"/>
      <c r="R32" s="12"/>
      <c r="S32" s="12"/>
      <c r="T32" s="12"/>
      <c r="U32" s="12"/>
      <c r="V32" s="12"/>
      <c r="W32" s="12"/>
      <c r="Y32" s="12"/>
      <c r="Z32" s="12"/>
      <c r="AA32" s="12"/>
      <c r="AB32" s="12"/>
      <c r="AC32" s="12"/>
      <c r="AD32" s="12"/>
      <c r="AE32" s="12"/>
      <c r="AF32" s="12"/>
      <c r="AG32" s="12"/>
      <c r="AH32" s="12"/>
      <c r="AI32" s="12"/>
    </row>
    <row r="33" spans="1:35" s="6" customFormat="1" ht="12" x14ac:dyDescent="0.15">
      <c r="A33" s="1"/>
      <c r="B33" s="1"/>
      <c r="C33" s="1"/>
      <c r="D33" s="1"/>
      <c r="E33" s="1"/>
      <c r="F33" s="1"/>
      <c r="G33" s="1"/>
      <c r="H33" s="1"/>
      <c r="I33" s="1"/>
      <c r="J33" s="1"/>
      <c r="K33" s="1"/>
      <c r="L33" s="1"/>
      <c r="M33" s="12"/>
      <c r="N33" s="12"/>
      <c r="O33" s="12"/>
      <c r="P33" s="12"/>
      <c r="Q33" s="12"/>
      <c r="R33" s="12"/>
      <c r="S33" s="12"/>
      <c r="T33" s="12"/>
      <c r="U33" s="12"/>
      <c r="V33" s="12"/>
      <c r="W33" s="12"/>
      <c r="Y33" s="12"/>
      <c r="Z33" s="12"/>
      <c r="AA33" s="12"/>
      <c r="AB33" s="12"/>
      <c r="AC33" s="12"/>
      <c r="AD33" s="12"/>
      <c r="AE33" s="12"/>
      <c r="AF33" s="12"/>
      <c r="AG33" s="12"/>
      <c r="AH33" s="12"/>
      <c r="AI33" s="12"/>
    </row>
    <row r="34" spans="1:35" s="6" customFormat="1" ht="12" x14ac:dyDescent="0.15">
      <c r="A34" s="1"/>
      <c r="B34" s="1"/>
      <c r="C34" s="1"/>
      <c r="D34" s="1"/>
      <c r="E34" s="1"/>
      <c r="F34" s="1"/>
      <c r="G34" s="1"/>
      <c r="H34" s="1"/>
      <c r="I34" s="1"/>
      <c r="J34" s="1"/>
      <c r="K34" s="1"/>
      <c r="L34" s="1"/>
      <c r="M34" s="12"/>
      <c r="N34" s="12"/>
      <c r="O34" s="12"/>
      <c r="P34" s="12"/>
      <c r="Q34" s="12"/>
      <c r="R34" s="12"/>
      <c r="S34" s="12"/>
      <c r="T34" s="12"/>
      <c r="U34" s="12"/>
      <c r="V34" s="12"/>
      <c r="W34" s="12"/>
      <c r="Y34" s="12"/>
      <c r="Z34" s="12"/>
      <c r="AA34" s="12"/>
      <c r="AB34" s="12"/>
      <c r="AC34" s="12"/>
      <c r="AD34" s="12"/>
      <c r="AE34" s="12"/>
      <c r="AF34" s="12"/>
      <c r="AG34" s="12"/>
      <c r="AH34" s="12"/>
      <c r="AI34" s="12"/>
    </row>
    <row r="35" spans="1:35" s="6" customFormat="1" ht="12" x14ac:dyDescent="0.15">
      <c r="A35" s="1"/>
      <c r="B35" s="1"/>
      <c r="C35" s="1"/>
      <c r="D35" s="1"/>
      <c r="E35" s="1"/>
      <c r="F35" s="1"/>
      <c r="G35" s="1"/>
      <c r="H35" s="1"/>
      <c r="I35" s="1"/>
      <c r="J35" s="1"/>
      <c r="K35" s="1"/>
      <c r="L35" s="1"/>
      <c r="M35" s="12"/>
      <c r="N35" s="12"/>
      <c r="O35" s="12"/>
      <c r="P35" s="12"/>
      <c r="Q35" s="12"/>
      <c r="R35" s="12"/>
      <c r="S35" s="12"/>
      <c r="T35" s="12"/>
      <c r="U35" s="12"/>
      <c r="V35" s="12"/>
      <c r="W35" s="12"/>
      <c r="Y35" s="12"/>
      <c r="Z35" s="12"/>
      <c r="AA35" s="12"/>
      <c r="AB35" s="12"/>
      <c r="AC35" s="12"/>
      <c r="AD35" s="12"/>
      <c r="AE35" s="12"/>
      <c r="AF35" s="12"/>
      <c r="AG35" s="12"/>
      <c r="AH35" s="12"/>
      <c r="AI35" s="12"/>
    </row>
    <row r="36" spans="1:35" s="6" customFormat="1" ht="12" x14ac:dyDescent="0.15">
      <c r="A36" s="1"/>
      <c r="B36" s="1"/>
      <c r="C36" s="1"/>
      <c r="D36" s="1"/>
      <c r="E36" s="1"/>
      <c r="F36" s="1"/>
      <c r="G36" s="1"/>
      <c r="H36" s="1"/>
      <c r="I36" s="1"/>
      <c r="J36" s="1"/>
      <c r="K36" s="1"/>
      <c r="L36" s="1"/>
      <c r="M36" s="12"/>
      <c r="N36" s="12"/>
      <c r="O36" s="12"/>
      <c r="P36" s="12"/>
      <c r="Q36" s="12"/>
      <c r="R36" s="12"/>
      <c r="S36" s="12"/>
      <c r="T36" s="12"/>
      <c r="U36" s="12"/>
      <c r="V36" s="12"/>
      <c r="W36" s="12"/>
      <c r="Y36" s="12"/>
      <c r="Z36" s="12"/>
      <c r="AA36" s="12"/>
      <c r="AB36" s="12"/>
      <c r="AC36" s="12"/>
      <c r="AD36" s="12"/>
      <c r="AE36" s="12"/>
      <c r="AF36" s="12"/>
      <c r="AG36" s="12"/>
      <c r="AH36" s="12"/>
      <c r="AI36" s="12"/>
    </row>
    <row r="37" spans="1:35" s="6" customFormat="1" ht="12" x14ac:dyDescent="0.15">
      <c r="A37" s="1"/>
      <c r="B37" s="1"/>
      <c r="C37" s="1"/>
      <c r="D37" s="1"/>
      <c r="E37" s="1"/>
      <c r="F37" s="1"/>
      <c r="G37" s="1"/>
      <c r="H37" s="1"/>
      <c r="I37" s="1"/>
      <c r="J37" s="1"/>
      <c r="K37" s="1"/>
      <c r="L37" s="1"/>
      <c r="M37" s="12"/>
      <c r="N37" s="12"/>
      <c r="O37" s="12"/>
      <c r="P37" s="12"/>
      <c r="Q37" s="12"/>
      <c r="R37" s="12"/>
      <c r="S37" s="12"/>
      <c r="T37" s="12"/>
      <c r="U37" s="12"/>
      <c r="V37" s="12"/>
      <c r="W37" s="12"/>
      <c r="Y37" s="12"/>
      <c r="Z37" s="12"/>
      <c r="AA37" s="12"/>
      <c r="AB37" s="12"/>
      <c r="AC37" s="12"/>
      <c r="AD37" s="12"/>
      <c r="AE37" s="12"/>
      <c r="AF37" s="12"/>
      <c r="AG37" s="12"/>
      <c r="AH37" s="12"/>
      <c r="AI37" s="12"/>
    </row>
    <row r="38" spans="1:35" s="6" customFormat="1" ht="12" x14ac:dyDescent="0.15">
      <c r="A38" s="1"/>
      <c r="B38" s="1"/>
      <c r="C38" s="1"/>
      <c r="D38" s="1"/>
      <c r="E38" s="1"/>
      <c r="F38" s="1"/>
      <c r="G38" s="1"/>
      <c r="H38" s="1"/>
      <c r="I38" s="1"/>
      <c r="J38" s="1"/>
      <c r="K38" s="1"/>
      <c r="L38" s="1"/>
      <c r="M38" s="12"/>
      <c r="N38" s="12"/>
      <c r="O38" s="12"/>
      <c r="P38" s="12"/>
      <c r="Q38" s="12"/>
      <c r="R38" s="12"/>
      <c r="S38" s="12"/>
      <c r="T38" s="12"/>
      <c r="U38" s="12"/>
      <c r="V38" s="12"/>
      <c r="W38" s="12"/>
      <c r="Y38" s="12"/>
      <c r="Z38" s="12"/>
      <c r="AA38" s="12"/>
      <c r="AB38" s="12"/>
      <c r="AC38" s="12"/>
      <c r="AD38" s="12"/>
      <c r="AE38" s="12"/>
      <c r="AF38" s="12"/>
      <c r="AG38" s="12"/>
      <c r="AH38" s="12"/>
      <c r="AI38" s="12"/>
    </row>
    <row r="39" spans="1:35" s="6" customFormat="1" ht="12" x14ac:dyDescent="0.15">
      <c r="A39" s="1"/>
      <c r="B39" s="1"/>
      <c r="C39" s="1"/>
      <c r="D39" s="1"/>
      <c r="E39" s="1"/>
      <c r="F39" s="1"/>
      <c r="G39" s="1"/>
      <c r="H39" s="1"/>
      <c r="I39" s="1"/>
      <c r="J39" s="1"/>
      <c r="K39" s="1"/>
      <c r="L39" s="1"/>
      <c r="M39" s="12"/>
      <c r="N39" s="12"/>
      <c r="O39" s="12"/>
      <c r="P39" s="12"/>
      <c r="Q39" s="12"/>
      <c r="R39" s="12"/>
      <c r="S39" s="12"/>
      <c r="T39" s="12"/>
      <c r="U39" s="12"/>
      <c r="V39" s="12"/>
      <c r="W39" s="12"/>
      <c r="Y39" s="12"/>
      <c r="Z39" s="12"/>
      <c r="AA39" s="12"/>
      <c r="AB39" s="12"/>
      <c r="AC39" s="12"/>
      <c r="AD39" s="12"/>
      <c r="AE39" s="12"/>
      <c r="AF39" s="12"/>
      <c r="AG39" s="12"/>
      <c r="AH39" s="12"/>
      <c r="AI39" s="12"/>
    </row>
    <row r="40" spans="1:35" s="67" customFormat="1" ht="12" x14ac:dyDescent="0.15">
      <c r="A40" s="65"/>
      <c r="B40" s="65"/>
      <c r="C40" s="65"/>
      <c r="D40" s="65"/>
      <c r="E40" s="65"/>
      <c r="F40" s="65"/>
      <c r="G40" s="65"/>
      <c r="H40" s="65"/>
      <c r="I40" s="65"/>
      <c r="J40" s="65"/>
      <c r="K40" s="65"/>
      <c r="L40" s="65"/>
      <c r="M40" s="66"/>
      <c r="N40" s="66"/>
      <c r="O40" s="66"/>
      <c r="P40" s="66"/>
      <c r="Q40" s="66"/>
      <c r="R40" s="66"/>
      <c r="S40" s="66"/>
      <c r="T40" s="66"/>
      <c r="U40" s="66"/>
      <c r="V40" s="66"/>
      <c r="W40" s="66"/>
      <c r="Y40" s="66"/>
      <c r="Z40" s="66"/>
      <c r="AA40" s="66"/>
      <c r="AB40" s="66"/>
      <c r="AC40" s="66"/>
      <c r="AD40" s="66"/>
      <c r="AE40" s="66"/>
      <c r="AF40" s="66"/>
      <c r="AG40" s="66"/>
      <c r="AH40" s="66"/>
      <c r="AI40" s="66"/>
    </row>
    <row r="41" spans="1:35" s="67" customFormat="1" ht="12" x14ac:dyDescent="0.15">
      <c r="A41" s="65"/>
      <c r="B41" s="65"/>
      <c r="C41" s="65"/>
      <c r="D41" s="65"/>
      <c r="E41" s="65"/>
      <c r="F41" s="65"/>
      <c r="G41" s="65"/>
      <c r="H41" s="65"/>
      <c r="I41" s="65"/>
      <c r="J41" s="65"/>
      <c r="K41" s="65"/>
      <c r="L41" s="65"/>
      <c r="M41" s="66"/>
      <c r="N41" s="66"/>
      <c r="O41" s="66"/>
      <c r="P41" s="66"/>
      <c r="Q41" s="66"/>
      <c r="R41" s="66"/>
      <c r="S41" s="66"/>
      <c r="T41" s="66"/>
      <c r="U41" s="66"/>
      <c r="V41" s="66"/>
      <c r="W41" s="66"/>
      <c r="Y41" s="66"/>
      <c r="Z41" s="66"/>
      <c r="AA41" s="66"/>
      <c r="AB41" s="66"/>
      <c r="AC41" s="66"/>
      <c r="AD41" s="66"/>
      <c r="AE41" s="66"/>
      <c r="AF41" s="66"/>
      <c r="AG41" s="66"/>
      <c r="AH41" s="66"/>
      <c r="AI41" s="66"/>
    </row>
    <row r="42" spans="1:35" s="67" customFormat="1" ht="12" x14ac:dyDescent="0.15">
      <c r="A42" s="65"/>
      <c r="B42" s="65"/>
      <c r="C42" s="65"/>
      <c r="D42" s="65"/>
      <c r="E42" s="65"/>
      <c r="F42" s="65"/>
      <c r="G42" s="65"/>
      <c r="H42" s="65"/>
      <c r="I42" s="65"/>
      <c r="J42" s="65"/>
      <c r="K42" s="65"/>
      <c r="L42" s="65"/>
      <c r="M42" s="66"/>
      <c r="N42" s="66"/>
      <c r="O42" s="66"/>
      <c r="P42" s="66"/>
      <c r="Q42" s="66"/>
      <c r="R42" s="66"/>
      <c r="S42" s="66"/>
      <c r="T42" s="66"/>
      <c r="U42" s="66"/>
      <c r="V42" s="66"/>
      <c r="W42" s="66"/>
      <c r="Y42" s="66"/>
      <c r="Z42" s="66"/>
      <c r="AA42" s="66"/>
      <c r="AB42" s="66"/>
      <c r="AC42" s="66"/>
      <c r="AD42" s="66"/>
      <c r="AE42" s="66"/>
      <c r="AF42" s="66"/>
      <c r="AG42" s="66"/>
      <c r="AH42" s="66"/>
      <c r="AI42" s="66"/>
    </row>
    <row r="43" spans="1:35" s="67" customFormat="1" ht="12" x14ac:dyDescent="0.15">
      <c r="A43" s="65"/>
      <c r="B43" s="65"/>
      <c r="C43" s="65"/>
      <c r="D43" s="65"/>
      <c r="E43" s="65"/>
      <c r="F43" s="65"/>
      <c r="G43" s="65"/>
      <c r="H43" s="65"/>
      <c r="I43" s="65"/>
      <c r="J43" s="65"/>
      <c r="K43" s="65"/>
      <c r="L43" s="65"/>
      <c r="M43" s="66"/>
      <c r="N43" s="66"/>
      <c r="O43" s="66"/>
      <c r="P43" s="66"/>
      <c r="Q43" s="66"/>
      <c r="R43" s="66"/>
      <c r="S43" s="66"/>
      <c r="T43" s="66"/>
      <c r="U43" s="66"/>
      <c r="V43" s="66"/>
      <c r="W43" s="66"/>
      <c r="Y43" s="66"/>
      <c r="Z43" s="66"/>
      <c r="AA43" s="66"/>
      <c r="AB43" s="66"/>
      <c r="AC43" s="66"/>
      <c r="AD43" s="66"/>
      <c r="AE43" s="66"/>
      <c r="AF43" s="66"/>
      <c r="AG43" s="66"/>
      <c r="AH43" s="66"/>
      <c r="AI43" s="66"/>
    </row>
    <row r="44" spans="1:35" s="67" customFormat="1" ht="12" x14ac:dyDescent="0.15">
      <c r="A44" s="65"/>
      <c r="B44" s="65"/>
      <c r="C44" s="65"/>
      <c r="D44" s="65"/>
      <c r="E44" s="65"/>
      <c r="F44" s="65"/>
      <c r="G44" s="65"/>
      <c r="H44" s="65"/>
      <c r="I44" s="65"/>
      <c r="J44" s="65"/>
      <c r="K44" s="65"/>
      <c r="L44" s="65"/>
      <c r="M44" s="66"/>
      <c r="N44" s="66"/>
      <c r="O44" s="66"/>
      <c r="P44" s="66"/>
      <c r="Q44" s="66"/>
      <c r="R44" s="66"/>
      <c r="S44" s="66"/>
      <c r="T44" s="66"/>
      <c r="U44" s="66"/>
      <c r="V44" s="66"/>
      <c r="W44" s="66"/>
      <c r="Y44" s="66"/>
      <c r="Z44" s="66"/>
      <c r="AA44" s="66"/>
      <c r="AB44" s="66"/>
      <c r="AC44" s="66"/>
      <c r="AD44" s="66"/>
      <c r="AE44" s="66"/>
      <c r="AF44" s="66"/>
      <c r="AG44" s="66"/>
      <c r="AH44" s="66"/>
      <c r="AI44" s="66"/>
    </row>
    <row r="45" spans="1:35" s="67" customFormat="1" ht="12" x14ac:dyDescent="0.15">
      <c r="A45" s="65"/>
      <c r="B45" s="65"/>
      <c r="C45" s="65"/>
      <c r="D45" s="65"/>
      <c r="E45" s="65"/>
      <c r="F45" s="65"/>
      <c r="G45" s="65"/>
      <c r="H45" s="65"/>
      <c r="I45" s="65"/>
      <c r="J45" s="65"/>
      <c r="K45" s="65"/>
      <c r="L45" s="65"/>
      <c r="M45" s="66"/>
      <c r="N45" s="66"/>
      <c r="O45" s="66"/>
      <c r="P45" s="66"/>
      <c r="Q45" s="66"/>
      <c r="R45" s="66"/>
      <c r="S45" s="66"/>
      <c r="T45" s="66"/>
      <c r="U45" s="66"/>
      <c r="V45" s="66"/>
      <c r="W45" s="66"/>
      <c r="Y45" s="66"/>
      <c r="Z45" s="66"/>
      <c r="AA45" s="66"/>
      <c r="AB45" s="66"/>
      <c r="AC45" s="66"/>
      <c r="AD45" s="66"/>
      <c r="AE45" s="66"/>
      <c r="AF45" s="66"/>
      <c r="AG45" s="66"/>
      <c r="AH45" s="66"/>
      <c r="AI45" s="66"/>
    </row>
    <row r="46" spans="1:35" s="67" customFormat="1" ht="12" x14ac:dyDescent="0.15">
      <c r="A46" s="65"/>
      <c r="B46" s="65"/>
      <c r="C46" s="65"/>
      <c r="D46" s="65"/>
      <c r="E46" s="65"/>
      <c r="F46" s="65"/>
      <c r="G46" s="65"/>
      <c r="H46" s="65"/>
      <c r="I46" s="65"/>
      <c r="J46" s="65"/>
      <c r="K46" s="65"/>
      <c r="L46" s="65"/>
      <c r="M46" s="66"/>
      <c r="N46" s="66"/>
      <c r="O46" s="66"/>
      <c r="P46" s="66"/>
      <c r="Q46" s="66"/>
      <c r="R46" s="66"/>
      <c r="S46" s="66"/>
      <c r="T46" s="66"/>
      <c r="U46" s="66"/>
      <c r="V46" s="66"/>
      <c r="W46" s="66"/>
      <c r="Y46" s="66"/>
      <c r="Z46" s="66"/>
      <c r="AA46" s="66"/>
      <c r="AB46" s="66"/>
      <c r="AC46" s="66"/>
      <c r="AD46" s="66"/>
      <c r="AE46" s="66"/>
      <c r="AF46" s="66"/>
      <c r="AG46" s="66"/>
      <c r="AH46" s="66"/>
      <c r="AI46" s="66"/>
    </row>
    <row r="47" spans="1:35" s="67" customFormat="1" x14ac:dyDescent="0.25">
      <c r="A47" s="65"/>
      <c r="B47" s="65"/>
      <c r="C47" s="65"/>
      <c r="D47" s="65"/>
      <c r="E47" s="65"/>
      <c r="F47" s="65"/>
      <c r="G47" s="65"/>
      <c r="H47" s="65"/>
      <c r="I47" s="65"/>
      <c r="J47" s="65"/>
      <c r="K47" s="65"/>
      <c r="L47" s="65"/>
      <c r="M47" s="68"/>
      <c r="N47" s="68"/>
      <c r="O47" s="68"/>
      <c r="P47" s="68"/>
      <c r="Q47" s="68"/>
      <c r="R47" s="68"/>
      <c r="S47" s="68"/>
      <c r="T47" s="68"/>
      <c r="U47" s="66"/>
      <c r="V47" s="66"/>
      <c r="W47" s="66"/>
      <c r="Y47" s="66"/>
      <c r="Z47" s="66"/>
      <c r="AA47" s="66"/>
      <c r="AB47" s="66"/>
      <c r="AC47" s="66"/>
      <c r="AD47" s="66"/>
      <c r="AE47" s="66"/>
      <c r="AF47" s="66"/>
      <c r="AG47" s="66"/>
      <c r="AH47" s="66"/>
      <c r="AI47" s="66"/>
    </row>
  </sheetData>
  <mergeCells count="7">
    <mergeCell ref="G8:K8"/>
    <mergeCell ref="AN1:AU1"/>
    <mergeCell ref="A1:E1"/>
    <mergeCell ref="G1:K1"/>
    <mergeCell ref="M1:T1"/>
    <mergeCell ref="V1:AC1"/>
    <mergeCell ref="AE1:AL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8"/>
  <dimension ref="A1:BJ74"/>
  <sheetViews>
    <sheetView zoomScaleNormal="100" workbookViewId="0">
      <selection sqref="A1:K1"/>
    </sheetView>
  </sheetViews>
  <sheetFormatPr baseColWidth="10" defaultColWidth="11.42578125" defaultRowHeight="15" x14ac:dyDescent="0.25"/>
  <cols>
    <col min="1" max="1" width="52" style="71" customWidth="1"/>
    <col min="2" max="2" width="6.28515625" style="71" customWidth="1"/>
    <col min="3" max="3" width="7.5703125" style="71" customWidth="1"/>
    <col min="4" max="4" width="27.28515625" style="71" customWidth="1"/>
    <col min="5" max="5" width="21.85546875" style="71" customWidth="1"/>
    <col min="6" max="9" width="17" style="82" customWidth="1"/>
    <col min="10" max="10" width="6.28515625" style="71" customWidth="1"/>
    <col min="11" max="11" width="52.85546875" style="72" customWidth="1"/>
    <col min="12" max="12" width="11.42578125" style="71"/>
    <col min="13" max="13" width="53" style="71" bestFit="1" customWidth="1"/>
    <col min="14" max="14" width="6.28515625" style="71" customWidth="1"/>
    <col min="15" max="15" width="7.5703125" style="71" customWidth="1"/>
    <col min="16" max="16" width="27.7109375" style="71" bestFit="1" customWidth="1"/>
    <col min="17" max="17" width="10.28515625" style="71" customWidth="1"/>
    <col min="18" max="21" width="15.5703125" style="87" customWidth="1"/>
    <col min="22" max="22" width="6.28515625" style="71" customWidth="1"/>
    <col min="23" max="23" width="31.7109375" style="71" customWidth="1"/>
    <col min="24" max="25" width="7.28515625" style="68" customWidth="1"/>
    <col min="26" max="26" width="22.28515625" style="68" customWidth="1"/>
    <col min="27" max="27" width="15.42578125" style="68" bestFit="1" customWidth="1"/>
    <col min="28" max="28" width="7.5703125" style="68" customWidth="1"/>
    <col min="29" max="29" width="10.7109375" style="68" customWidth="1"/>
    <col min="30" max="30" width="10.28515625" style="68" customWidth="1"/>
    <col min="31" max="31" width="9.7109375" style="68" customWidth="1"/>
    <col min="32" max="32" width="11.42578125" style="68" customWidth="1"/>
    <col min="33" max="33" width="9.42578125" style="68" customWidth="1"/>
    <col min="34" max="34" width="9.28515625" style="68" customWidth="1"/>
    <col min="35" max="35" width="6.28515625" style="68" customWidth="1"/>
    <col min="36" max="36" width="31.7109375" style="68" customWidth="1"/>
    <col min="37" max="37" width="11.42578125" style="71"/>
    <col min="38" max="38" width="7.28515625" style="68" customWidth="1"/>
    <col min="39" max="39" width="22.28515625" style="68" customWidth="1"/>
    <col min="40" max="40" width="6.28515625" style="68" customWidth="1"/>
    <col min="41" max="41" width="7.5703125" style="68" customWidth="1"/>
    <col min="42" max="42" width="10.7109375" style="68" customWidth="1"/>
    <col min="43" max="43" width="10.28515625" style="68" customWidth="1"/>
    <col min="44" max="44" width="9.7109375" style="68" customWidth="1"/>
    <col min="45" max="45" width="11.42578125" style="68" customWidth="1"/>
    <col min="46" max="46" width="9.42578125" style="68" customWidth="1"/>
    <col min="47" max="47" width="9.28515625" style="68" customWidth="1"/>
    <col min="48" max="48" width="6.28515625" style="68" customWidth="1"/>
    <col min="49" max="49" width="31.7109375" style="68" customWidth="1"/>
    <col min="50" max="50" width="11.42578125" style="68"/>
    <col min="51" max="51" width="7.28515625" style="68" customWidth="1"/>
    <col min="52" max="52" width="22.28515625" style="68" customWidth="1"/>
    <col min="53" max="53" width="6.28515625" style="68" customWidth="1"/>
    <col min="54" max="54" width="7.5703125" style="68" customWidth="1"/>
    <col min="55" max="55" width="10.7109375" style="68" customWidth="1"/>
    <col min="56" max="56" width="10.28515625" style="68" customWidth="1"/>
    <col min="57" max="57" width="9.7109375" style="68" customWidth="1"/>
    <col min="58" max="58" width="11.42578125" style="68" customWidth="1"/>
    <col min="59" max="59" width="9.42578125" style="68" customWidth="1"/>
    <col min="60" max="60" width="9.28515625" style="68" customWidth="1"/>
    <col min="61" max="61" width="6.28515625" style="68" customWidth="1"/>
    <col min="62" max="62" width="31.7109375" style="68" customWidth="1"/>
    <col min="63" max="16384" width="11.42578125" style="71"/>
  </cols>
  <sheetData>
    <row r="1" spans="1:62" s="3" customFormat="1" x14ac:dyDescent="0.25">
      <c r="A1" s="90" t="s">
        <v>70</v>
      </c>
      <c r="B1" s="90"/>
      <c r="C1" s="90"/>
      <c r="D1" s="90"/>
      <c r="E1" s="90"/>
      <c r="F1" s="90"/>
      <c r="G1" s="90"/>
      <c r="H1" s="90"/>
      <c r="I1" s="90"/>
      <c r="J1" s="90"/>
      <c r="K1" s="90"/>
      <c r="M1" s="90" t="s">
        <v>71</v>
      </c>
      <c r="N1" s="90"/>
      <c r="O1" s="90"/>
      <c r="P1" s="90"/>
      <c r="Q1" s="90"/>
      <c r="R1" s="90"/>
      <c r="S1" s="90"/>
      <c r="T1" s="90"/>
      <c r="U1" s="90"/>
      <c r="V1" s="90"/>
      <c r="W1" s="90"/>
      <c r="X1"/>
      <c r="Y1"/>
      <c r="Z1"/>
      <c r="AA1"/>
      <c r="AB1"/>
      <c r="AC1"/>
      <c r="AD1"/>
      <c r="AE1"/>
      <c r="AF1"/>
      <c r="AG1"/>
      <c r="AH1"/>
      <c r="AI1"/>
      <c r="AJ1"/>
      <c r="AL1"/>
      <c r="AM1" t="e">
        <f>CONCATENATE("Travaux de renforcement réalisés par ",#REF!)</f>
        <v>#REF!</v>
      </c>
      <c r="AN1"/>
      <c r="AO1"/>
      <c r="AP1"/>
      <c r="AQ1"/>
      <c r="AR1"/>
      <c r="AS1"/>
      <c r="AT1"/>
      <c r="AU1"/>
      <c r="AV1"/>
      <c r="AW1"/>
      <c r="AX1"/>
      <c r="AY1"/>
      <c r="AZ1" t="e">
        <f>CONCATENATE("Travaux de renforcement réalisés par ",#REF!)</f>
        <v>#REF!</v>
      </c>
      <c r="BA1"/>
      <c r="BB1"/>
      <c r="BC1"/>
      <c r="BD1"/>
      <c r="BE1"/>
      <c r="BF1"/>
      <c r="BG1"/>
      <c r="BH1"/>
      <c r="BI1"/>
      <c r="BJ1"/>
    </row>
    <row r="2" spans="1:62" s="4" customFormat="1" ht="42" x14ac:dyDescent="0.25">
      <c r="A2" s="9" t="s">
        <v>72</v>
      </c>
      <c r="B2" s="9" t="s">
        <v>73</v>
      </c>
      <c r="C2" s="9" t="s">
        <v>74</v>
      </c>
      <c r="D2" s="9" t="s">
        <v>11</v>
      </c>
      <c r="E2" s="9" t="s">
        <v>13</v>
      </c>
      <c r="F2" s="79" t="s">
        <v>14</v>
      </c>
      <c r="G2" s="79" t="s">
        <v>927</v>
      </c>
      <c r="H2" s="79" t="s">
        <v>886</v>
      </c>
      <c r="I2" s="79" t="s">
        <v>908</v>
      </c>
      <c r="J2" s="9" t="s">
        <v>75</v>
      </c>
      <c r="K2" s="9" t="s">
        <v>0</v>
      </c>
      <c r="L2" s="2"/>
      <c r="M2" s="9" t="s">
        <v>72</v>
      </c>
      <c r="N2" s="9" t="s">
        <v>73</v>
      </c>
      <c r="O2" s="9" t="s">
        <v>74</v>
      </c>
      <c r="P2" s="9" t="s">
        <v>11</v>
      </c>
      <c r="Q2" s="9" t="s">
        <v>13</v>
      </c>
      <c r="R2" s="85" t="s">
        <v>14</v>
      </c>
      <c r="S2" s="79" t="s">
        <v>927</v>
      </c>
      <c r="T2" s="79" t="s">
        <v>886</v>
      </c>
      <c r="U2" s="79" t="s">
        <v>908</v>
      </c>
      <c r="V2" s="9" t="s">
        <v>75</v>
      </c>
      <c r="W2" s="9" t="s">
        <v>0</v>
      </c>
      <c r="X2"/>
      <c r="Y2"/>
      <c r="Z2"/>
      <c r="AA2"/>
      <c r="AB2"/>
      <c r="AC2"/>
      <c r="AD2"/>
      <c r="AE2"/>
      <c r="AF2"/>
      <c r="AG2"/>
      <c r="AH2"/>
      <c r="AI2"/>
      <c r="AJ2"/>
      <c r="AK2" s="3"/>
      <c r="AL2"/>
      <c r="AM2"/>
      <c r="AN2"/>
      <c r="AO2"/>
      <c r="AP2"/>
      <c r="AQ2"/>
      <c r="AR2"/>
      <c r="AS2"/>
      <c r="AT2"/>
      <c r="AU2"/>
      <c r="AV2"/>
      <c r="AW2"/>
      <c r="AX2"/>
      <c r="AY2"/>
      <c r="AZ2"/>
      <c r="BA2"/>
      <c r="BB2"/>
      <c r="BC2"/>
      <c r="BD2"/>
      <c r="BE2"/>
      <c r="BF2"/>
      <c r="BG2"/>
      <c r="BH2"/>
      <c r="BI2"/>
      <c r="BJ2"/>
    </row>
    <row r="3" spans="1:62" s="3" customFormat="1" x14ac:dyDescent="0.25">
      <c r="A3" s="17" t="s">
        <v>76</v>
      </c>
      <c r="B3" s="17">
        <v>56</v>
      </c>
      <c r="C3" s="17" t="s">
        <v>77</v>
      </c>
      <c r="D3" s="14" t="s">
        <v>4</v>
      </c>
      <c r="E3" s="14"/>
      <c r="F3" s="29">
        <v>12750</v>
      </c>
      <c r="G3" s="29">
        <v>13483.261802575107</v>
      </c>
      <c r="H3" s="29">
        <v>10879.82</v>
      </c>
      <c r="I3" s="29">
        <v>155.82</v>
      </c>
      <c r="J3" s="14" t="s">
        <v>828</v>
      </c>
      <c r="K3" s="34"/>
      <c r="L3" s="12"/>
      <c r="M3" s="14" t="s">
        <v>841</v>
      </c>
      <c r="N3" s="14">
        <v>36</v>
      </c>
      <c r="O3" s="14" t="s">
        <v>828</v>
      </c>
      <c r="P3" s="14" t="s">
        <v>4</v>
      </c>
      <c r="Q3" s="14"/>
      <c r="R3" s="86">
        <v>1462</v>
      </c>
      <c r="S3" s="86">
        <v>1546.796</v>
      </c>
      <c r="T3" s="86">
        <v>1546.796</v>
      </c>
      <c r="U3" s="86"/>
      <c r="V3" s="14" t="str">
        <f>VLOOKUP(M3,[1]Travaux_S3REnR_Renforcement!$O$4:$X$47,10,0)</f>
        <v>Non</v>
      </c>
      <c r="W3" s="14"/>
      <c r="X3"/>
      <c r="Y3"/>
      <c r="Z3"/>
      <c r="AA3" s="78"/>
      <c r="AB3"/>
      <c r="AC3"/>
      <c r="AD3"/>
      <c r="AE3"/>
      <c r="AF3"/>
      <c r="AG3"/>
      <c r="AH3"/>
      <c r="AI3"/>
      <c r="AJ3"/>
      <c r="AK3" s="12"/>
      <c r="AL3"/>
      <c r="AM3"/>
      <c r="AN3"/>
      <c r="AO3"/>
      <c r="AP3"/>
      <c r="AQ3"/>
      <c r="AR3"/>
      <c r="AS3"/>
      <c r="AT3"/>
      <c r="AU3"/>
      <c r="AV3"/>
      <c r="AW3"/>
      <c r="AX3"/>
      <c r="AY3"/>
      <c r="AZ3"/>
      <c r="BA3"/>
      <c r="BB3"/>
      <c r="BC3"/>
      <c r="BD3"/>
      <c r="BE3"/>
      <c r="BF3"/>
      <c r="BG3"/>
      <c r="BH3"/>
      <c r="BI3"/>
      <c r="BJ3"/>
    </row>
    <row r="4" spans="1:62" s="3" customFormat="1" x14ac:dyDescent="0.25">
      <c r="A4" s="17" t="s">
        <v>82</v>
      </c>
      <c r="B4" s="17">
        <v>59</v>
      </c>
      <c r="C4" s="17" t="s">
        <v>77</v>
      </c>
      <c r="D4" s="14" t="s">
        <v>4</v>
      </c>
      <c r="E4" s="14"/>
      <c r="F4" s="29">
        <v>4707</v>
      </c>
      <c r="G4" s="29">
        <v>4977.703004291845</v>
      </c>
      <c r="H4" s="29">
        <v>4777.6899999999996</v>
      </c>
      <c r="I4" s="29">
        <v>166.69</v>
      </c>
      <c r="J4" s="14" t="s">
        <v>828</v>
      </c>
      <c r="K4" s="34"/>
      <c r="L4" s="12"/>
      <c r="M4" s="14" t="s">
        <v>842</v>
      </c>
      <c r="N4" s="14">
        <v>44</v>
      </c>
      <c r="O4" s="14" t="s">
        <v>828</v>
      </c>
      <c r="P4" s="14" t="s">
        <v>63</v>
      </c>
      <c r="Q4" s="14"/>
      <c r="R4" s="86">
        <v>951</v>
      </c>
      <c r="S4" s="86">
        <v>1006.158</v>
      </c>
      <c r="T4" s="86">
        <v>1006.158</v>
      </c>
      <c r="U4" s="86">
        <v>3</v>
      </c>
      <c r="V4" s="14" t="str">
        <f>VLOOKUP(M4,[1]Travaux_S3REnR_Renforcement!$O$4:$X$47,10,0)</f>
        <v>Non</v>
      </c>
      <c r="W4" s="14" t="s">
        <v>832</v>
      </c>
      <c r="X4"/>
      <c r="Y4"/>
      <c r="Z4"/>
      <c r="AA4" s="78"/>
      <c r="AB4"/>
      <c r="AC4"/>
      <c r="AD4"/>
      <c r="AE4"/>
      <c r="AF4"/>
      <c r="AG4"/>
      <c r="AH4"/>
      <c r="AI4"/>
      <c r="AJ4"/>
      <c r="AK4" s="12"/>
      <c r="AL4"/>
      <c r="AM4"/>
      <c r="AN4"/>
      <c r="AO4"/>
      <c r="AP4"/>
      <c r="AQ4"/>
      <c r="AR4"/>
      <c r="AS4"/>
      <c r="AT4"/>
      <c r="AU4"/>
      <c r="AV4"/>
      <c r="AW4"/>
      <c r="AX4"/>
      <c r="AY4"/>
      <c r="AZ4"/>
      <c r="BA4"/>
      <c r="BB4"/>
      <c r="BC4"/>
      <c r="BD4"/>
      <c r="BE4"/>
      <c r="BF4"/>
      <c r="BG4"/>
      <c r="BH4"/>
      <c r="BI4"/>
      <c r="BJ4"/>
    </row>
    <row r="5" spans="1:62" s="3" customFormat="1" x14ac:dyDescent="0.25">
      <c r="A5" s="17" t="s">
        <v>83</v>
      </c>
      <c r="B5" s="17">
        <v>49</v>
      </c>
      <c r="C5" s="17" t="s">
        <v>77</v>
      </c>
      <c r="D5" s="14" t="s">
        <v>4</v>
      </c>
      <c r="E5" s="14"/>
      <c r="F5" s="29">
        <v>7840</v>
      </c>
      <c r="G5" s="29">
        <v>8290.8841201716732</v>
      </c>
      <c r="H5" s="29">
        <v>8290.8841201716732</v>
      </c>
      <c r="I5" s="29">
        <v>399.53</v>
      </c>
      <c r="J5" s="14" t="s">
        <v>828</v>
      </c>
      <c r="K5" s="34"/>
      <c r="L5" s="12"/>
      <c r="M5" s="14" t="s">
        <v>843</v>
      </c>
      <c r="N5" s="14">
        <v>35</v>
      </c>
      <c r="O5" s="14" t="s">
        <v>828</v>
      </c>
      <c r="P5" s="14" t="s">
        <v>4</v>
      </c>
      <c r="Q5" s="14"/>
      <c r="R5" s="86">
        <v>1682</v>
      </c>
      <c r="S5" s="86">
        <v>1779.556</v>
      </c>
      <c r="T5" s="86">
        <v>1779.556</v>
      </c>
      <c r="U5" s="86"/>
      <c r="V5" s="14" t="str">
        <f>VLOOKUP(M5,[1]Travaux_S3REnR_Renforcement!$O$4:$X$47,10,0)</f>
        <v>Non</v>
      </c>
      <c r="W5" s="14"/>
      <c r="X5"/>
      <c r="Y5"/>
      <c r="Z5"/>
      <c r="AA5"/>
      <c r="AB5"/>
      <c r="AC5"/>
      <c r="AD5"/>
      <c r="AE5"/>
      <c r="AF5"/>
      <c r="AG5"/>
      <c r="AH5"/>
      <c r="AI5"/>
      <c r="AJ5"/>
      <c r="AK5" s="12"/>
      <c r="AL5"/>
      <c r="AM5"/>
      <c r="AN5"/>
      <c r="AO5"/>
      <c r="AP5"/>
      <c r="AQ5"/>
      <c r="AR5"/>
      <c r="AS5"/>
      <c r="AT5"/>
      <c r="AU5"/>
      <c r="AV5"/>
      <c r="AW5"/>
      <c r="AX5"/>
      <c r="AY5"/>
      <c r="AZ5"/>
      <c r="BA5"/>
      <c r="BB5"/>
      <c r="BC5"/>
      <c r="BD5"/>
      <c r="BE5"/>
      <c r="BF5"/>
      <c r="BG5"/>
      <c r="BH5"/>
      <c r="BI5"/>
      <c r="BJ5"/>
    </row>
    <row r="6" spans="1:62" s="3" customFormat="1" x14ac:dyDescent="0.25">
      <c r="A6" s="17" t="s">
        <v>84</v>
      </c>
      <c r="B6" s="17">
        <v>125</v>
      </c>
      <c r="C6" s="17" t="s">
        <v>77</v>
      </c>
      <c r="D6" s="14" t="s">
        <v>4</v>
      </c>
      <c r="E6" s="14"/>
      <c r="F6" s="29">
        <v>535</v>
      </c>
      <c r="G6" s="29">
        <v>565.76824034334754</v>
      </c>
      <c r="H6" s="29">
        <v>565.76824034334754</v>
      </c>
      <c r="I6" s="29">
        <v>10.77</v>
      </c>
      <c r="J6" s="14" t="s">
        <v>828</v>
      </c>
      <c r="K6" s="35"/>
      <c r="L6" s="12"/>
      <c r="M6" s="14" t="s">
        <v>844</v>
      </c>
      <c r="N6" s="14">
        <v>16</v>
      </c>
      <c r="O6" s="14" t="s">
        <v>829</v>
      </c>
      <c r="P6" s="14" t="s">
        <v>63</v>
      </c>
      <c r="Q6" s="14" t="s">
        <v>835</v>
      </c>
      <c r="R6" s="86">
        <v>731</v>
      </c>
      <c r="S6" s="86">
        <v>773.39800000000002</v>
      </c>
      <c r="T6" s="86">
        <v>773.39800000000002</v>
      </c>
      <c r="U6" s="86">
        <v>0</v>
      </c>
      <c r="V6" s="14" t="str">
        <f>VLOOKUP(M6,[1]Travaux_S3REnR_Renforcement!$O$4:$X$47,10,0)</f>
        <v>Oui</v>
      </c>
      <c r="W6" s="14" t="s">
        <v>832</v>
      </c>
      <c r="X6"/>
      <c r="Y6"/>
      <c r="Z6"/>
      <c r="AA6"/>
      <c r="AB6"/>
      <c r="AC6"/>
      <c r="AD6"/>
      <c r="AE6"/>
      <c r="AF6"/>
      <c r="AG6"/>
      <c r="AH6"/>
      <c r="AI6"/>
      <c r="AJ6"/>
      <c r="AK6" s="12"/>
      <c r="AL6"/>
      <c r="AM6"/>
      <c r="AN6"/>
      <c r="AO6"/>
      <c r="AP6"/>
      <c r="AQ6"/>
      <c r="AR6"/>
      <c r="AS6"/>
      <c r="AT6"/>
      <c r="AU6"/>
      <c r="AV6"/>
      <c r="AW6"/>
      <c r="AX6"/>
      <c r="AY6"/>
      <c r="AZ6"/>
      <c r="BA6"/>
      <c r="BB6"/>
      <c r="BC6"/>
      <c r="BD6"/>
      <c r="BE6"/>
      <c r="BF6"/>
      <c r="BG6"/>
      <c r="BH6"/>
      <c r="BI6"/>
      <c r="BJ6"/>
    </row>
    <row r="7" spans="1:62" s="3" customFormat="1" x14ac:dyDescent="0.25">
      <c r="A7" s="17" t="s">
        <v>85</v>
      </c>
      <c r="B7" s="17">
        <v>45</v>
      </c>
      <c r="C7" s="17" t="s">
        <v>77</v>
      </c>
      <c r="D7" s="14" t="s">
        <v>4</v>
      </c>
      <c r="E7" s="14"/>
      <c r="F7" s="29">
        <v>479</v>
      </c>
      <c r="G7" s="29">
        <v>506.5476394849785</v>
      </c>
      <c r="H7" s="29">
        <v>506.5476394849785</v>
      </c>
      <c r="I7" s="29">
        <v>8.17</v>
      </c>
      <c r="J7" s="14" t="s">
        <v>828</v>
      </c>
      <c r="K7" s="35"/>
      <c r="L7" s="12"/>
      <c r="M7" s="14" t="s">
        <v>845</v>
      </c>
      <c r="N7" s="14">
        <v>10</v>
      </c>
      <c r="O7" s="14" t="s">
        <v>828</v>
      </c>
      <c r="P7" s="14" t="s">
        <v>4</v>
      </c>
      <c r="Q7" s="14"/>
      <c r="R7" s="86">
        <v>731</v>
      </c>
      <c r="S7" s="86">
        <v>773.39800000000002</v>
      </c>
      <c r="T7" s="86">
        <v>773.39800000000002</v>
      </c>
      <c r="U7" s="86"/>
      <c r="V7" s="14" t="str">
        <f>VLOOKUP(M7,[1]Travaux_S3REnR_Renforcement!$O$4:$X$47,10,0)</f>
        <v>Non</v>
      </c>
      <c r="W7" s="14"/>
      <c r="X7"/>
      <c r="Y7"/>
      <c r="Z7"/>
      <c r="AA7"/>
      <c r="AB7"/>
      <c r="AC7"/>
      <c r="AD7"/>
      <c r="AE7"/>
      <c r="AF7"/>
      <c r="AG7"/>
      <c r="AH7"/>
      <c r="AI7"/>
      <c r="AJ7"/>
      <c r="AK7" s="12"/>
      <c r="AL7"/>
      <c r="AM7"/>
      <c r="AN7"/>
      <c r="AO7"/>
      <c r="AP7"/>
      <c r="AQ7"/>
      <c r="AR7"/>
      <c r="AS7"/>
      <c r="AT7"/>
      <c r="AU7"/>
      <c r="AV7"/>
      <c r="AW7"/>
      <c r="AX7"/>
      <c r="AY7"/>
      <c r="AZ7"/>
      <c r="BA7"/>
      <c r="BB7"/>
      <c r="BC7"/>
      <c r="BD7"/>
      <c r="BE7"/>
      <c r="BF7"/>
      <c r="BG7"/>
      <c r="BH7"/>
      <c r="BI7"/>
      <c r="BJ7"/>
    </row>
    <row r="8" spans="1:62" s="3" customFormat="1" x14ac:dyDescent="0.25">
      <c r="A8" s="17" t="s">
        <v>86</v>
      </c>
      <c r="B8" s="17"/>
      <c r="C8" s="17" t="s">
        <v>77</v>
      </c>
      <c r="D8" s="14" t="s">
        <v>4</v>
      </c>
      <c r="E8" s="14"/>
      <c r="F8" s="29">
        <v>495</v>
      </c>
      <c r="G8" s="29">
        <v>523.46781115879821</v>
      </c>
      <c r="H8" s="29">
        <v>523.46781115879821</v>
      </c>
      <c r="I8" s="29">
        <v>0</v>
      </c>
      <c r="J8" s="14" t="s">
        <v>828</v>
      </c>
      <c r="K8" s="32"/>
      <c r="L8" s="12"/>
      <c r="M8" s="14" t="s">
        <v>846</v>
      </c>
      <c r="N8" s="14">
        <v>21</v>
      </c>
      <c r="O8" s="14" t="s">
        <v>828</v>
      </c>
      <c r="P8" s="14" t="s">
        <v>4</v>
      </c>
      <c r="Q8" s="14"/>
      <c r="R8" s="86">
        <v>731</v>
      </c>
      <c r="S8" s="86">
        <v>773.39800000000002</v>
      </c>
      <c r="T8" s="86">
        <v>773.39800000000002</v>
      </c>
      <c r="U8" s="86"/>
      <c r="V8" s="14" t="str">
        <f>VLOOKUP(M8,[1]Travaux_S3REnR_Renforcement!$O$4:$X$47,10,0)</f>
        <v>Non</v>
      </c>
      <c r="W8" s="14"/>
      <c r="X8"/>
      <c r="Y8"/>
      <c r="Z8"/>
      <c r="AA8"/>
      <c r="AB8"/>
      <c r="AC8"/>
      <c r="AD8"/>
      <c r="AE8"/>
      <c r="AF8"/>
      <c r="AG8"/>
      <c r="AH8"/>
      <c r="AI8"/>
      <c r="AJ8"/>
      <c r="AK8" s="12"/>
      <c r="AL8"/>
      <c r="AM8"/>
      <c r="AN8"/>
      <c r="AO8"/>
      <c r="AP8"/>
      <c r="AQ8"/>
      <c r="AR8"/>
      <c r="AS8"/>
      <c r="AT8"/>
      <c r="AU8"/>
      <c r="AV8"/>
      <c r="AW8"/>
      <c r="AX8"/>
      <c r="AY8"/>
      <c r="AZ8"/>
      <c r="BA8"/>
      <c r="BB8"/>
      <c r="BC8"/>
      <c r="BD8"/>
      <c r="BE8"/>
      <c r="BF8"/>
      <c r="BG8"/>
      <c r="BH8"/>
      <c r="BI8"/>
      <c r="BJ8"/>
    </row>
    <row r="9" spans="1:62" s="3" customFormat="1" x14ac:dyDescent="0.25">
      <c r="A9" s="17" t="s">
        <v>87</v>
      </c>
      <c r="B9" s="17">
        <v>4</v>
      </c>
      <c r="C9" s="17" t="s">
        <v>77</v>
      </c>
      <c r="D9" s="14" t="s">
        <v>4</v>
      </c>
      <c r="E9" s="14"/>
      <c r="F9" s="29">
        <v>1920</v>
      </c>
      <c r="G9" s="29">
        <v>2030.420600858369</v>
      </c>
      <c r="H9" s="29">
        <v>2030.420600858369</v>
      </c>
      <c r="I9" s="29">
        <v>0</v>
      </c>
      <c r="J9" s="14" t="s">
        <v>828</v>
      </c>
      <c r="K9" s="32"/>
      <c r="L9" s="12"/>
      <c r="M9" s="14" t="s">
        <v>847</v>
      </c>
      <c r="N9" s="14">
        <v>51</v>
      </c>
      <c r="O9" s="14" t="s">
        <v>828</v>
      </c>
      <c r="P9" s="14" t="s">
        <v>4</v>
      </c>
      <c r="Q9" s="14"/>
      <c r="R9" s="86">
        <v>731</v>
      </c>
      <c r="S9" s="86">
        <v>773.39800000000002</v>
      </c>
      <c r="T9" s="86">
        <v>773.39800000000002</v>
      </c>
      <c r="U9" s="86"/>
      <c r="V9" s="14" t="str">
        <f>VLOOKUP(M9,[1]Travaux_S3REnR_Renforcement!$O$4:$X$47,10,0)</f>
        <v>Non</v>
      </c>
      <c r="W9" s="14"/>
      <c r="X9"/>
      <c r="Y9"/>
      <c r="Z9"/>
      <c r="AA9"/>
      <c r="AB9"/>
      <c r="AC9"/>
      <c r="AD9"/>
      <c r="AE9"/>
      <c r="AF9"/>
      <c r="AG9"/>
      <c r="AH9"/>
      <c r="AI9"/>
      <c r="AJ9"/>
      <c r="AK9" s="12"/>
      <c r="AL9"/>
      <c r="AM9"/>
      <c r="AN9"/>
      <c r="AO9"/>
      <c r="AP9"/>
      <c r="AQ9"/>
      <c r="AR9"/>
      <c r="AS9"/>
      <c r="AT9"/>
      <c r="AU9"/>
      <c r="AV9"/>
      <c r="AW9"/>
      <c r="AX9"/>
      <c r="AY9"/>
      <c r="AZ9"/>
      <c r="BA9"/>
      <c r="BB9"/>
      <c r="BC9"/>
      <c r="BD9"/>
      <c r="BE9"/>
      <c r="BF9"/>
      <c r="BG9"/>
      <c r="BH9"/>
      <c r="BI9"/>
      <c r="BJ9"/>
    </row>
    <row r="10" spans="1:62" s="3" customFormat="1" x14ac:dyDescent="0.25">
      <c r="A10" s="17" t="s">
        <v>88</v>
      </c>
      <c r="B10" s="17"/>
      <c r="C10" s="17" t="s">
        <v>77</v>
      </c>
      <c r="D10" s="14" t="s">
        <v>4</v>
      </c>
      <c r="E10" s="14"/>
      <c r="F10" s="29">
        <v>100</v>
      </c>
      <c r="G10" s="29">
        <v>105.75107296137338</v>
      </c>
      <c r="H10" s="29">
        <v>105.75107296137338</v>
      </c>
      <c r="I10" s="29">
        <v>0</v>
      </c>
      <c r="J10" s="14" t="s">
        <v>828</v>
      </c>
      <c r="K10" s="32"/>
      <c r="L10" s="12"/>
      <c r="M10" s="14" t="s">
        <v>848</v>
      </c>
      <c r="N10" s="14">
        <v>122</v>
      </c>
      <c r="O10" s="14" t="s">
        <v>828</v>
      </c>
      <c r="P10" s="14" t="s">
        <v>63</v>
      </c>
      <c r="Q10" s="14"/>
      <c r="R10" s="86">
        <v>1462</v>
      </c>
      <c r="S10" s="86">
        <v>1546.796</v>
      </c>
      <c r="T10" s="86">
        <v>1546.796</v>
      </c>
      <c r="U10" s="86">
        <v>6</v>
      </c>
      <c r="V10" s="14" t="str">
        <f>VLOOKUP(M10,[1]Travaux_S3REnR_Renforcement!$O$4:$X$47,10,0)</f>
        <v>Non</v>
      </c>
      <c r="W10" s="14" t="s">
        <v>832</v>
      </c>
      <c r="X10"/>
      <c r="Y10"/>
      <c r="Z10"/>
      <c r="AA10"/>
      <c r="AB10"/>
      <c r="AC10"/>
      <c r="AD10"/>
      <c r="AE10"/>
      <c r="AF10"/>
      <c r="AG10"/>
      <c r="AH10"/>
      <c r="AI10"/>
      <c r="AJ10"/>
      <c r="AK10" s="12"/>
      <c r="AL10"/>
      <c r="AM10"/>
      <c r="AN10"/>
      <c r="AO10"/>
      <c r="AP10"/>
      <c r="AQ10"/>
      <c r="AR10"/>
      <c r="AS10"/>
      <c r="AT10"/>
      <c r="AU10"/>
      <c r="AV10"/>
      <c r="AW10"/>
      <c r="AX10"/>
      <c r="AY10"/>
      <c r="AZ10"/>
      <c r="BA10"/>
      <c r="BB10"/>
      <c r="BC10"/>
      <c r="BD10"/>
      <c r="BE10"/>
      <c r="BF10"/>
      <c r="BG10"/>
      <c r="BH10"/>
      <c r="BI10"/>
      <c r="BJ10"/>
    </row>
    <row r="11" spans="1:62" s="3" customFormat="1" x14ac:dyDescent="0.25">
      <c r="A11" s="17" t="s">
        <v>89</v>
      </c>
      <c r="B11" s="17"/>
      <c r="C11" s="17" t="s">
        <v>77</v>
      </c>
      <c r="D11" s="14" t="s">
        <v>4</v>
      </c>
      <c r="E11" s="14"/>
      <c r="F11" s="29">
        <v>495</v>
      </c>
      <c r="G11" s="29">
        <v>523.46781115879821</v>
      </c>
      <c r="H11" s="29">
        <v>523.46781115879821</v>
      </c>
      <c r="I11" s="29">
        <v>0</v>
      </c>
      <c r="J11" s="14" t="s">
        <v>828</v>
      </c>
      <c r="K11" s="32"/>
      <c r="L11" s="12"/>
      <c r="M11" s="14" t="s">
        <v>849</v>
      </c>
      <c r="N11" s="14">
        <v>62</v>
      </c>
      <c r="O11" s="14" t="s">
        <v>828</v>
      </c>
      <c r="P11" s="14" t="s">
        <v>4</v>
      </c>
      <c r="Q11" s="14"/>
      <c r="R11" s="86">
        <v>1462</v>
      </c>
      <c r="S11" s="86">
        <v>1546.796</v>
      </c>
      <c r="T11" s="86">
        <v>1546.796</v>
      </c>
      <c r="U11" s="86"/>
      <c r="V11" s="14" t="str">
        <f>VLOOKUP(M11,[1]Travaux_S3REnR_Renforcement!$O$4:$X$47,10,0)</f>
        <v>Non</v>
      </c>
      <c r="W11" s="14"/>
      <c r="X11"/>
      <c r="Y11"/>
      <c r="Z11"/>
      <c r="AA11"/>
      <c r="AB11"/>
      <c r="AC11"/>
      <c r="AD11"/>
      <c r="AE11"/>
      <c r="AF11"/>
      <c r="AG11"/>
      <c r="AH11"/>
      <c r="AI11"/>
      <c r="AJ11"/>
      <c r="AK11" s="12"/>
      <c r="AL11"/>
      <c r="AM11"/>
      <c r="AN11"/>
      <c r="AO11"/>
      <c r="AP11"/>
      <c r="AQ11"/>
      <c r="AR11"/>
      <c r="AS11"/>
      <c r="AT11"/>
      <c r="AU11"/>
      <c r="AV11"/>
      <c r="AW11"/>
      <c r="AX11"/>
      <c r="AY11"/>
      <c r="AZ11"/>
      <c r="BA11"/>
      <c r="BB11"/>
      <c r="BC11"/>
      <c r="BD11"/>
      <c r="BE11"/>
      <c r="BF11"/>
      <c r="BG11"/>
      <c r="BH11"/>
      <c r="BI11"/>
      <c r="BJ11"/>
    </row>
    <row r="12" spans="1:62" s="3" customFormat="1" x14ac:dyDescent="0.25">
      <c r="A12" s="17" t="s">
        <v>90</v>
      </c>
      <c r="B12" s="17">
        <v>13</v>
      </c>
      <c r="C12" s="17" t="s">
        <v>77</v>
      </c>
      <c r="D12" s="14" t="s">
        <v>4</v>
      </c>
      <c r="E12" s="14"/>
      <c r="F12" s="29">
        <v>27360</v>
      </c>
      <c r="G12" s="29">
        <v>28933.493562231757</v>
      </c>
      <c r="H12" s="29">
        <v>28933.493562231757</v>
      </c>
      <c r="I12" s="29">
        <v>0</v>
      </c>
      <c r="J12" s="14" t="s">
        <v>828</v>
      </c>
      <c r="K12" s="32"/>
      <c r="L12" s="12"/>
      <c r="M12" s="14" t="s">
        <v>850</v>
      </c>
      <c r="N12" s="14">
        <v>85</v>
      </c>
      <c r="O12" s="14" t="s">
        <v>828</v>
      </c>
      <c r="P12" s="14" t="s">
        <v>4</v>
      </c>
      <c r="Q12" s="14"/>
      <c r="R12" s="86">
        <v>743</v>
      </c>
      <c r="S12" s="86">
        <v>786.09400000000005</v>
      </c>
      <c r="T12" s="86">
        <v>786.09400000000005</v>
      </c>
      <c r="U12" s="86"/>
      <c r="V12" s="14" t="str">
        <f>VLOOKUP(M12,[1]Travaux_S3REnR_Renforcement!$O$4:$X$47,10,0)</f>
        <v>Non</v>
      </c>
      <c r="W12" s="14"/>
      <c r="X12"/>
      <c r="Y12"/>
      <c r="Z12"/>
      <c r="AA12"/>
      <c r="AB12"/>
      <c r="AC12"/>
      <c r="AD12"/>
      <c r="AE12"/>
      <c r="AF12"/>
      <c r="AG12"/>
      <c r="AH12"/>
      <c r="AI12"/>
      <c r="AJ12"/>
      <c r="AK12" s="12"/>
      <c r="AL12"/>
      <c r="AM12"/>
      <c r="AN12"/>
      <c r="AO12"/>
      <c r="AP12"/>
      <c r="AQ12"/>
      <c r="AR12"/>
      <c r="AS12"/>
      <c r="AT12"/>
      <c r="AU12"/>
      <c r="AV12"/>
      <c r="AW12"/>
      <c r="AX12"/>
      <c r="AY12"/>
      <c r="AZ12"/>
      <c r="BA12"/>
      <c r="BB12"/>
      <c r="BC12"/>
      <c r="BD12"/>
      <c r="BE12"/>
      <c r="BF12"/>
      <c r="BG12"/>
      <c r="BH12"/>
      <c r="BI12"/>
      <c r="BJ12"/>
    </row>
    <row r="13" spans="1:62" s="3" customFormat="1" x14ac:dyDescent="0.25">
      <c r="A13" s="17" t="s">
        <v>91</v>
      </c>
      <c r="B13" s="17">
        <v>5</v>
      </c>
      <c r="C13" s="17" t="s">
        <v>77</v>
      </c>
      <c r="D13" s="14" t="s">
        <v>4</v>
      </c>
      <c r="E13" s="14"/>
      <c r="F13" s="29">
        <v>2040</v>
      </c>
      <c r="G13" s="29">
        <v>2157.321888412017</v>
      </c>
      <c r="H13" s="29">
        <v>2157.321888412017</v>
      </c>
      <c r="I13" s="29">
        <v>0</v>
      </c>
      <c r="J13" s="14" t="s">
        <v>828</v>
      </c>
      <c r="K13" s="32"/>
      <c r="L13" s="12"/>
      <c r="M13" s="14" t="s">
        <v>851</v>
      </c>
      <c r="N13" s="14">
        <v>17</v>
      </c>
      <c r="O13" s="14" t="s">
        <v>828</v>
      </c>
      <c r="P13" s="14" t="s">
        <v>4</v>
      </c>
      <c r="Q13" s="14"/>
      <c r="R13" s="86">
        <v>951</v>
      </c>
      <c r="S13" s="86">
        <v>1006.158</v>
      </c>
      <c r="T13" s="86">
        <v>1006.158</v>
      </c>
      <c r="U13" s="86"/>
      <c r="V13" s="14" t="str">
        <f>VLOOKUP(M13,[1]Travaux_S3REnR_Renforcement!$O$4:$X$47,10,0)</f>
        <v>Non</v>
      </c>
      <c r="W13" s="14"/>
      <c r="X13"/>
      <c r="Y13"/>
      <c r="Z13"/>
      <c r="AA13"/>
      <c r="AB13"/>
      <c r="AC13"/>
      <c r="AD13"/>
      <c r="AE13"/>
      <c r="AF13"/>
      <c r="AG13"/>
      <c r="AH13"/>
      <c r="AI13"/>
      <c r="AJ13"/>
      <c r="AK13" s="12"/>
      <c r="AL13"/>
      <c r="AM13"/>
      <c r="AN13"/>
      <c r="AO13"/>
      <c r="AP13"/>
      <c r="AQ13"/>
      <c r="AR13"/>
      <c r="AS13"/>
      <c r="AT13"/>
      <c r="AU13"/>
      <c r="AV13"/>
      <c r="AW13"/>
      <c r="AX13"/>
      <c r="AY13"/>
      <c r="AZ13"/>
      <c r="BA13"/>
      <c r="BB13"/>
      <c r="BC13"/>
      <c r="BD13"/>
      <c r="BE13"/>
      <c r="BF13"/>
      <c r="BG13"/>
      <c r="BH13"/>
      <c r="BI13"/>
      <c r="BJ13"/>
    </row>
    <row r="14" spans="1:62" s="3" customFormat="1" x14ac:dyDescent="0.25">
      <c r="A14" s="17" t="s">
        <v>92</v>
      </c>
      <c r="B14" s="17">
        <v>14</v>
      </c>
      <c r="C14" s="17" t="s">
        <v>80</v>
      </c>
      <c r="D14" s="14" t="s">
        <v>63</v>
      </c>
      <c r="E14" s="14" t="s">
        <v>93</v>
      </c>
      <c r="F14" s="29">
        <v>864</v>
      </c>
      <c r="G14" s="29">
        <v>913.689270386266</v>
      </c>
      <c r="H14" s="29">
        <v>1170</v>
      </c>
      <c r="I14" s="29">
        <v>20</v>
      </c>
      <c r="J14" s="14" t="s">
        <v>828</v>
      </c>
      <c r="K14" s="32" t="s">
        <v>904</v>
      </c>
      <c r="L14" s="12"/>
      <c r="M14" s="14" t="s">
        <v>852</v>
      </c>
      <c r="N14" s="14">
        <v>11</v>
      </c>
      <c r="O14" s="14" t="s">
        <v>829</v>
      </c>
      <c r="P14" s="14" t="s">
        <v>3</v>
      </c>
      <c r="Q14" s="14" t="s">
        <v>709</v>
      </c>
      <c r="R14" s="86">
        <v>731</v>
      </c>
      <c r="S14" s="86">
        <v>773.39800000000002</v>
      </c>
      <c r="T14" s="86">
        <v>773.39800000000002</v>
      </c>
      <c r="U14" s="86">
        <v>54</v>
      </c>
      <c r="V14" s="14" t="str">
        <f>VLOOKUP(M14,[1]Travaux_S3REnR_Renforcement!$O$4:$X$47,10,0)</f>
        <v>Oui</v>
      </c>
      <c r="W14" s="14" t="s">
        <v>833</v>
      </c>
      <c r="X14"/>
      <c r="Y14"/>
      <c r="Z14"/>
      <c r="AA14"/>
      <c r="AB14"/>
      <c r="AC14"/>
      <c r="AD14"/>
      <c r="AE14"/>
      <c r="AF14"/>
      <c r="AG14"/>
      <c r="AH14"/>
      <c r="AI14"/>
      <c r="AJ14"/>
      <c r="AK14" s="12"/>
      <c r="AL14"/>
      <c r="AM14"/>
      <c r="AN14"/>
      <c r="AO14"/>
      <c r="AP14"/>
      <c r="AQ14"/>
      <c r="AR14"/>
      <c r="AS14"/>
      <c r="AT14"/>
      <c r="AU14"/>
      <c r="AV14"/>
      <c r="AW14"/>
      <c r="AX14"/>
      <c r="AY14"/>
      <c r="AZ14"/>
      <c r="BA14"/>
      <c r="BB14"/>
      <c r="BC14"/>
      <c r="BD14"/>
      <c r="BE14"/>
      <c r="BF14"/>
      <c r="BG14"/>
      <c r="BH14"/>
      <c r="BI14"/>
      <c r="BJ14"/>
    </row>
    <row r="15" spans="1:62" s="3" customFormat="1" x14ac:dyDescent="0.25">
      <c r="A15" s="17" t="s">
        <v>94</v>
      </c>
      <c r="B15" s="17"/>
      <c r="C15" s="17" t="s">
        <v>77</v>
      </c>
      <c r="D15" s="14" t="s">
        <v>4</v>
      </c>
      <c r="E15" s="14"/>
      <c r="F15" s="29">
        <v>495</v>
      </c>
      <c r="G15" s="29">
        <v>523.46781115879821</v>
      </c>
      <c r="H15" s="29">
        <v>523.46781115879821</v>
      </c>
      <c r="I15" s="29">
        <v>0</v>
      </c>
      <c r="J15" s="14" t="s">
        <v>828</v>
      </c>
      <c r="K15" s="32"/>
      <c r="L15" s="12"/>
      <c r="M15" s="14" t="s">
        <v>853</v>
      </c>
      <c r="N15" s="14">
        <v>46</v>
      </c>
      <c r="O15" s="14" t="s">
        <v>828</v>
      </c>
      <c r="P15" s="14" t="s">
        <v>4</v>
      </c>
      <c r="Q15" s="14"/>
      <c r="R15" s="86">
        <v>1462</v>
      </c>
      <c r="S15" s="86">
        <v>1546.796</v>
      </c>
      <c r="T15" s="86">
        <v>1546.796</v>
      </c>
      <c r="U15" s="86"/>
      <c r="V15" s="14" t="str">
        <f>VLOOKUP(M15,[1]Travaux_S3REnR_Renforcement!$O$4:$X$47,10,0)</f>
        <v>Non</v>
      </c>
      <c r="W15" s="14"/>
      <c r="X15"/>
      <c r="Y15"/>
      <c r="Z15"/>
      <c r="AA15"/>
      <c r="AB15"/>
      <c r="AC15"/>
      <c r="AD15"/>
      <c r="AE15"/>
      <c r="AF15"/>
      <c r="AG15"/>
      <c r="AH15"/>
      <c r="AI15"/>
      <c r="AJ15"/>
      <c r="AK15" s="12"/>
      <c r="AL15"/>
      <c r="AM15"/>
      <c r="AN15"/>
      <c r="AO15"/>
      <c r="AP15"/>
      <c r="AQ15"/>
      <c r="AR15"/>
      <c r="AS15"/>
      <c r="AT15"/>
      <c r="AU15"/>
      <c r="AV15"/>
      <c r="AW15"/>
      <c r="AX15"/>
      <c r="AY15"/>
      <c r="AZ15"/>
      <c r="BA15"/>
      <c r="BB15"/>
      <c r="BC15"/>
      <c r="BD15"/>
      <c r="BE15"/>
      <c r="BF15"/>
      <c r="BG15"/>
      <c r="BH15"/>
      <c r="BI15"/>
      <c r="BJ15"/>
    </row>
    <row r="16" spans="1:62" s="3" customFormat="1" ht="39" customHeight="1" x14ac:dyDescent="0.25">
      <c r="A16" s="17" t="s">
        <v>95</v>
      </c>
      <c r="B16" s="17" t="s">
        <v>920</v>
      </c>
      <c r="C16" s="17" t="s">
        <v>77</v>
      </c>
      <c r="D16" s="14" t="s">
        <v>4</v>
      </c>
      <c r="E16" s="14"/>
      <c r="F16" s="29">
        <v>3670</v>
      </c>
      <c r="G16" s="29">
        <v>3882.86</v>
      </c>
      <c r="H16" s="29">
        <v>3882.86</v>
      </c>
      <c r="I16" s="29">
        <v>0</v>
      </c>
      <c r="J16" s="14" t="s">
        <v>828</v>
      </c>
      <c r="K16" s="33" t="s">
        <v>905</v>
      </c>
      <c r="L16" s="12"/>
      <c r="M16" s="14" t="s">
        <v>854</v>
      </c>
      <c r="N16" s="14">
        <v>120</v>
      </c>
      <c r="O16" s="14" t="s">
        <v>828</v>
      </c>
      <c r="P16" s="14" t="s">
        <v>4</v>
      </c>
      <c r="Q16" s="14"/>
      <c r="R16" s="86">
        <v>731</v>
      </c>
      <c r="S16" s="86">
        <v>773.39800000000002</v>
      </c>
      <c r="T16" s="86">
        <v>773.39800000000002</v>
      </c>
      <c r="U16" s="86"/>
      <c r="V16" s="14" t="str">
        <f>VLOOKUP(M16,[1]Travaux_S3REnR_Renforcement!$O$4:$X$47,10,0)</f>
        <v>Non</v>
      </c>
      <c r="W16" s="14"/>
      <c r="X16"/>
      <c r="Y16"/>
      <c r="Z16"/>
      <c r="AA16"/>
      <c r="AB16"/>
      <c r="AC16"/>
      <c r="AD16"/>
      <c r="AE16"/>
      <c r="AF16"/>
      <c r="AG16"/>
      <c r="AH16"/>
      <c r="AI16"/>
      <c r="AJ16"/>
      <c r="AK16" s="12"/>
      <c r="AL16"/>
      <c r="AM16"/>
      <c r="AN16"/>
      <c r="AO16"/>
      <c r="AP16"/>
      <c r="AQ16"/>
      <c r="AR16"/>
      <c r="AS16"/>
      <c r="AT16"/>
      <c r="AU16"/>
      <c r="AV16"/>
      <c r="AW16"/>
      <c r="AX16"/>
      <c r="AY16"/>
      <c r="AZ16"/>
      <c r="BA16"/>
      <c r="BB16"/>
      <c r="BC16"/>
      <c r="BD16"/>
      <c r="BE16"/>
      <c r="BF16"/>
      <c r="BG16"/>
      <c r="BH16"/>
      <c r="BI16"/>
      <c r="BJ16"/>
    </row>
    <row r="17" spans="1:62" s="3" customFormat="1" x14ac:dyDescent="0.25">
      <c r="A17" s="17" t="s">
        <v>96</v>
      </c>
      <c r="B17" s="17">
        <v>22</v>
      </c>
      <c r="C17" s="17" t="s">
        <v>77</v>
      </c>
      <c r="D17" s="14" t="s">
        <v>4</v>
      </c>
      <c r="E17" s="14"/>
      <c r="F17" s="29">
        <v>6480</v>
      </c>
      <c r="G17" s="29">
        <v>6852.6695278969955</v>
      </c>
      <c r="H17" s="29">
        <v>6852.6695278969955</v>
      </c>
      <c r="I17" s="29">
        <v>0</v>
      </c>
      <c r="J17" s="14" t="s">
        <v>828</v>
      </c>
      <c r="K17" s="32"/>
      <c r="L17" s="12"/>
      <c r="M17" s="14" t="s">
        <v>855</v>
      </c>
      <c r="N17" s="14">
        <v>26</v>
      </c>
      <c r="O17" s="14" t="s">
        <v>830</v>
      </c>
      <c r="P17" s="14" t="s">
        <v>63</v>
      </c>
      <c r="Q17" s="14" t="s">
        <v>707</v>
      </c>
      <c r="R17" s="86">
        <v>1462</v>
      </c>
      <c r="S17" s="86">
        <v>1546.796</v>
      </c>
      <c r="T17" s="86">
        <v>1546.796</v>
      </c>
      <c r="U17" s="86">
        <v>36</v>
      </c>
      <c r="V17" s="14" t="str">
        <f>VLOOKUP(M17,[1]Travaux_S3REnR_Renforcement!$O$4:$X$47,10,0)</f>
        <v>Oui</v>
      </c>
      <c r="W17" s="14" t="s">
        <v>900</v>
      </c>
      <c r="X17"/>
      <c r="Y17"/>
      <c r="Z17"/>
      <c r="AA17"/>
      <c r="AB17"/>
      <c r="AC17"/>
      <c r="AD17"/>
      <c r="AE17"/>
      <c r="AF17"/>
      <c r="AG17"/>
      <c r="AH17"/>
      <c r="AI17"/>
      <c r="AJ17"/>
      <c r="AK17" s="12"/>
      <c r="AL17"/>
      <c r="AM17"/>
      <c r="AN17"/>
      <c r="AO17"/>
      <c r="AP17"/>
      <c r="AQ17"/>
      <c r="AR17"/>
      <c r="AS17"/>
      <c r="AT17"/>
      <c r="AU17"/>
      <c r="AV17"/>
      <c r="AW17"/>
      <c r="AX17"/>
      <c r="AY17"/>
      <c r="AZ17"/>
      <c r="BA17"/>
      <c r="BB17"/>
      <c r="BC17"/>
      <c r="BD17"/>
      <c r="BE17"/>
      <c r="BF17"/>
      <c r="BG17"/>
      <c r="BH17"/>
      <c r="BI17"/>
      <c r="BJ17"/>
    </row>
    <row r="18" spans="1:62" s="3" customFormat="1" x14ac:dyDescent="0.25">
      <c r="A18" s="17" t="s">
        <v>97</v>
      </c>
      <c r="B18" s="17"/>
      <c r="C18" s="17" t="s">
        <v>77</v>
      </c>
      <c r="D18" s="14" t="s">
        <v>4</v>
      </c>
      <c r="E18" s="14"/>
      <c r="F18" s="29">
        <v>820</v>
      </c>
      <c r="G18" s="29">
        <v>867.15879828326172</v>
      </c>
      <c r="H18" s="29">
        <v>496</v>
      </c>
      <c r="I18" s="29">
        <v>0</v>
      </c>
      <c r="J18" s="14" t="s">
        <v>828</v>
      </c>
      <c r="K18" s="32"/>
      <c r="L18" s="12"/>
      <c r="M18" s="14" t="s">
        <v>856</v>
      </c>
      <c r="N18" s="14">
        <v>103</v>
      </c>
      <c r="O18" s="14" t="s">
        <v>828</v>
      </c>
      <c r="P18" s="14" t="s">
        <v>4</v>
      </c>
      <c r="Q18" s="14"/>
      <c r="R18" s="86">
        <v>743</v>
      </c>
      <c r="S18" s="86">
        <v>786.09400000000005</v>
      </c>
      <c r="T18" s="86">
        <v>786.09400000000005</v>
      </c>
      <c r="U18" s="86"/>
      <c r="V18" s="14" t="str">
        <f>VLOOKUP(M18,[1]Travaux_S3REnR_Renforcement!$O$4:$X$47,10,0)</f>
        <v>Non</v>
      </c>
      <c r="W18" s="14"/>
      <c r="X18"/>
      <c r="Y18"/>
      <c r="Z18"/>
      <c r="AA18"/>
      <c r="AB18"/>
      <c r="AC18"/>
      <c r="AD18"/>
      <c r="AE18"/>
      <c r="AF18"/>
      <c r="AG18"/>
      <c r="AH18"/>
      <c r="AI18"/>
      <c r="AJ18"/>
      <c r="AK18" s="12"/>
      <c r="AL18"/>
      <c r="AM18"/>
      <c r="AN18"/>
      <c r="AO18"/>
      <c r="AP18"/>
      <c r="AQ18"/>
      <c r="AR18"/>
      <c r="AS18"/>
      <c r="AT18"/>
      <c r="AU18"/>
      <c r="AV18"/>
      <c r="AW18"/>
      <c r="AX18"/>
      <c r="AY18"/>
      <c r="AZ18"/>
      <c r="BA18"/>
      <c r="BB18"/>
      <c r="BC18"/>
      <c r="BD18"/>
      <c r="BE18"/>
      <c r="BF18"/>
      <c r="BG18"/>
      <c r="BH18"/>
      <c r="BI18"/>
      <c r="BJ18"/>
    </row>
    <row r="19" spans="1:62" s="3" customFormat="1" ht="18" x14ac:dyDescent="0.25">
      <c r="A19" s="17" t="s">
        <v>98</v>
      </c>
      <c r="B19" s="17">
        <v>27</v>
      </c>
      <c r="C19" s="17" t="s">
        <v>77</v>
      </c>
      <c r="D19" s="14" t="s">
        <v>63</v>
      </c>
      <c r="E19" s="14" t="s">
        <v>17</v>
      </c>
      <c r="F19" s="29">
        <v>5520</v>
      </c>
      <c r="G19" s="29">
        <v>5837.4592274678107</v>
      </c>
      <c r="H19" s="29">
        <v>300</v>
      </c>
      <c r="I19" s="29">
        <v>0</v>
      </c>
      <c r="J19" s="14" t="s">
        <v>828</v>
      </c>
      <c r="K19" s="37" t="s">
        <v>911</v>
      </c>
      <c r="L19" s="12"/>
      <c r="M19" s="14" t="s">
        <v>857</v>
      </c>
      <c r="N19" s="14">
        <v>104</v>
      </c>
      <c r="O19" s="14" t="s">
        <v>829</v>
      </c>
      <c r="P19" s="14" t="s">
        <v>3</v>
      </c>
      <c r="Q19" s="14" t="s">
        <v>709</v>
      </c>
      <c r="R19" s="86">
        <v>743</v>
      </c>
      <c r="S19" s="86">
        <v>786.09400000000005</v>
      </c>
      <c r="T19" s="86">
        <v>786.09400000000005</v>
      </c>
      <c r="U19" s="86">
        <v>18</v>
      </c>
      <c r="V19" s="14" t="str">
        <f>VLOOKUP(M19,[1]Travaux_S3REnR_Renforcement!$O$4:$X$47,10,0)</f>
        <v>Oui</v>
      </c>
      <c r="W19" s="14" t="s">
        <v>833</v>
      </c>
      <c r="X19"/>
      <c r="Y19"/>
      <c r="Z19"/>
      <c r="AA19"/>
      <c r="AB19"/>
      <c r="AC19"/>
      <c r="AD19"/>
      <c r="AE19"/>
      <c r="AF19"/>
      <c r="AG19"/>
      <c r="AH19"/>
      <c r="AI19"/>
      <c r="AJ19"/>
      <c r="AK19" s="12"/>
      <c r="AL19"/>
      <c r="AM19"/>
      <c r="AN19"/>
      <c r="AO19"/>
      <c r="AP19"/>
      <c r="AQ19"/>
      <c r="AR19"/>
      <c r="AS19"/>
      <c r="AT19"/>
      <c r="AU19"/>
      <c r="AV19"/>
      <c r="AW19"/>
      <c r="AX19"/>
      <c r="AY19"/>
      <c r="AZ19"/>
      <c r="BA19"/>
      <c r="BB19"/>
      <c r="BC19"/>
      <c r="BD19"/>
      <c r="BE19"/>
      <c r="BF19"/>
      <c r="BG19"/>
      <c r="BH19"/>
      <c r="BI19"/>
      <c r="BJ19"/>
    </row>
    <row r="20" spans="1:62" s="3" customFormat="1" x14ac:dyDescent="0.25">
      <c r="A20" s="17" t="s">
        <v>99</v>
      </c>
      <c r="B20" s="17">
        <v>28</v>
      </c>
      <c r="C20" s="17" t="s">
        <v>80</v>
      </c>
      <c r="D20" s="14" t="s">
        <v>63</v>
      </c>
      <c r="E20" s="14" t="s">
        <v>17</v>
      </c>
      <c r="F20" s="29">
        <v>1870</v>
      </c>
      <c r="G20" s="29">
        <v>1977.5450643776821</v>
      </c>
      <c r="H20" s="29">
        <v>1800</v>
      </c>
      <c r="I20" s="29">
        <v>0</v>
      </c>
      <c r="J20" s="14" t="s">
        <v>828</v>
      </c>
      <c r="K20" s="32"/>
      <c r="L20" s="12"/>
      <c r="M20" s="14" t="s">
        <v>858</v>
      </c>
      <c r="N20" s="14">
        <v>70</v>
      </c>
      <c r="O20" s="14" t="s">
        <v>828</v>
      </c>
      <c r="P20" s="14" t="s">
        <v>4</v>
      </c>
      <c r="Q20" s="14"/>
      <c r="R20" s="86">
        <v>1462</v>
      </c>
      <c r="S20" s="86">
        <v>1546.796</v>
      </c>
      <c r="T20" s="86">
        <v>1546.796</v>
      </c>
      <c r="U20" s="86"/>
      <c r="V20" s="14" t="str">
        <f>VLOOKUP(M20,[1]Travaux_S3REnR_Renforcement!$O$4:$X$47,10,0)</f>
        <v>Non</v>
      </c>
      <c r="W20" s="14"/>
      <c r="X20"/>
      <c r="Y20"/>
      <c r="Z20"/>
      <c r="AA20"/>
      <c r="AB20"/>
      <c r="AC20"/>
      <c r="AD20"/>
      <c r="AE20"/>
      <c r="AF20"/>
      <c r="AG20"/>
      <c r="AH20"/>
      <c r="AI20"/>
      <c r="AJ20"/>
      <c r="AK20" s="12"/>
      <c r="AL20"/>
      <c r="AM20"/>
      <c r="AN20"/>
      <c r="AO20"/>
      <c r="AP20"/>
      <c r="AQ20"/>
      <c r="AR20"/>
      <c r="AS20"/>
      <c r="AT20"/>
      <c r="AU20"/>
      <c r="AV20"/>
      <c r="AW20"/>
      <c r="AX20"/>
      <c r="AY20"/>
      <c r="AZ20"/>
      <c r="BA20"/>
      <c r="BB20"/>
      <c r="BC20"/>
      <c r="BD20"/>
      <c r="BE20"/>
      <c r="BF20"/>
      <c r="BG20"/>
      <c r="BH20"/>
      <c r="BI20"/>
      <c r="BJ20"/>
    </row>
    <row r="21" spans="1:62" s="3" customFormat="1" x14ac:dyDescent="0.25">
      <c r="A21" s="17" t="s">
        <v>100</v>
      </c>
      <c r="B21" s="17"/>
      <c r="C21" s="17" t="s">
        <v>77</v>
      </c>
      <c r="D21" s="14" t="s">
        <v>4</v>
      </c>
      <c r="E21" s="14"/>
      <c r="F21" s="29">
        <v>495</v>
      </c>
      <c r="G21" s="29">
        <v>523.46781115879821</v>
      </c>
      <c r="H21" s="29">
        <v>523.46781115879821</v>
      </c>
      <c r="I21" s="29">
        <v>0</v>
      </c>
      <c r="J21" s="14" t="s">
        <v>828</v>
      </c>
      <c r="K21" s="32"/>
      <c r="L21" s="12"/>
      <c r="M21" s="14" t="s">
        <v>859</v>
      </c>
      <c r="N21" s="14">
        <v>86</v>
      </c>
      <c r="O21" s="14" t="s">
        <v>828</v>
      </c>
      <c r="P21" s="14" t="s">
        <v>4</v>
      </c>
      <c r="Q21" s="14"/>
      <c r="R21" s="86">
        <v>743</v>
      </c>
      <c r="S21" s="86">
        <v>786.09400000000005</v>
      </c>
      <c r="T21" s="86">
        <v>786.09400000000005</v>
      </c>
      <c r="U21" s="86"/>
      <c r="V21" s="14" t="str">
        <f>VLOOKUP(M21,[1]Travaux_S3REnR_Renforcement!$O$4:$X$47,10,0)</f>
        <v>Non</v>
      </c>
      <c r="W21" s="14"/>
      <c r="X21"/>
      <c r="Y21"/>
      <c r="Z21"/>
      <c r="AA21"/>
      <c r="AB21"/>
      <c r="AC21"/>
      <c r="AD21"/>
      <c r="AE21"/>
      <c r="AF21"/>
      <c r="AG21"/>
      <c r="AH21"/>
      <c r="AI21"/>
      <c r="AJ21"/>
      <c r="AK21" s="12"/>
      <c r="AL21"/>
      <c r="AM21"/>
      <c r="AN21"/>
      <c r="AO21"/>
      <c r="AP21"/>
      <c r="AQ21"/>
      <c r="AR21"/>
      <c r="AS21"/>
      <c r="AT21"/>
      <c r="AU21"/>
      <c r="AV21"/>
      <c r="AW21"/>
      <c r="AX21"/>
      <c r="AY21"/>
      <c r="AZ21"/>
      <c r="BA21"/>
      <c r="BB21"/>
      <c r="BC21"/>
      <c r="BD21"/>
      <c r="BE21"/>
      <c r="BF21"/>
      <c r="BG21"/>
      <c r="BH21"/>
      <c r="BI21"/>
      <c r="BJ21"/>
    </row>
    <row r="22" spans="1:62" s="3" customFormat="1" x14ac:dyDescent="0.25">
      <c r="A22" s="17" t="s">
        <v>101</v>
      </c>
      <c r="B22" s="17"/>
      <c r="C22" s="17" t="s">
        <v>80</v>
      </c>
      <c r="D22" s="14" t="s">
        <v>63</v>
      </c>
      <c r="E22" s="14" t="s">
        <v>906</v>
      </c>
      <c r="F22" s="29">
        <v>495</v>
      </c>
      <c r="G22" s="29">
        <v>523.46781115879821</v>
      </c>
      <c r="H22" s="29">
        <v>379.99</v>
      </c>
      <c r="I22" s="29">
        <v>179.99</v>
      </c>
      <c r="J22" s="14" t="s">
        <v>828</v>
      </c>
      <c r="K22" s="59"/>
      <c r="L22" s="12"/>
      <c r="M22" s="14" t="s">
        <v>860</v>
      </c>
      <c r="N22" s="14">
        <v>106</v>
      </c>
      <c r="O22" s="14" t="s">
        <v>828</v>
      </c>
      <c r="P22" s="14" t="s">
        <v>4</v>
      </c>
      <c r="Q22" s="14"/>
      <c r="R22" s="86">
        <v>731</v>
      </c>
      <c r="S22" s="86">
        <v>773.39800000000002</v>
      </c>
      <c r="T22" s="86">
        <v>773.39800000000002</v>
      </c>
      <c r="U22" s="86"/>
      <c r="V22" s="14" t="str">
        <f>VLOOKUP(M22,[1]Travaux_S3REnR_Renforcement!$O$4:$X$47,10,0)</f>
        <v>Non</v>
      </c>
      <c r="W22" s="14"/>
      <c r="X22"/>
      <c r="Y22"/>
      <c r="Z22"/>
      <c r="AA22"/>
      <c r="AB22"/>
      <c r="AC22"/>
      <c r="AD22"/>
      <c r="AE22"/>
      <c r="AF22"/>
      <c r="AG22"/>
      <c r="AH22"/>
      <c r="AI22"/>
      <c r="AJ22"/>
      <c r="AK22" s="12"/>
      <c r="AL22"/>
      <c r="AM22"/>
      <c r="AN22"/>
      <c r="AO22"/>
      <c r="AP22"/>
      <c r="AQ22"/>
      <c r="AR22"/>
      <c r="AS22"/>
      <c r="AT22"/>
      <c r="AU22"/>
      <c r="AV22"/>
      <c r="AW22"/>
      <c r="AX22"/>
      <c r="AY22"/>
      <c r="AZ22"/>
      <c r="BA22"/>
      <c r="BB22"/>
      <c r="BC22"/>
      <c r="BD22"/>
      <c r="BE22"/>
      <c r="BF22"/>
      <c r="BG22"/>
      <c r="BH22"/>
      <c r="BI22"/>
      <c r="BJ22"/>
    </row>
    <row r="23" spans="1:62" s="3" customFormat="1" x14ac:dyDescent="0.25">
      <c r="A23" s="17" t="s">
        <v>102</v>
      </c>
      <c r="B23" s="17"/>
      <c r="C23" s="17" t="s">
        <v>77</v>
      </c>
      <c r="D23" s="14" t="s">
        <v>4</v>
      </c>
      <c r="E23" s="14"/>
      <c r="F23" s="29">
        <v>495</v>
      </c>
      <c r="G23" s="29">
        <v>523.46781115879821</v>
      </c>
      <c r="H23" s="29">
        <v>523.46781115879821</v>
      </c>
      <c r="I23" s="29">
        <v>0</v>
      </c>
      <c r="J23" s="14" t="s">
        <v>828</v>
      </c>
      <c r="K23" s="32"/>
      <c r="L23" s="12"/>
      <c r="M23" s="14" t="s">
        <v>861</v>
      </c>
      <c r="N23" s="14">
        <v>74</v>
      </c>
      <c r="O23" s="14" t="s">
        <v>828</v>
      </c>
      <c r="P23" s="14" t="s">
        <v>4</v>
      </c>
      <c r="Q23" s="14"/>
      <c r="R23" s="86">
        <v>731</v>
      </c>
      <c r="S23" s="86">
        <v>773.39800000000002</v>
      </c>
      <c r="T23" s="86">
        <v>773.39800000000002</v>
      </c>
      <c r="U23" s="86"/>
      <c r="V23" s="14" t="str">
        <f>VLOOKUP(M23,[1]Travaux_S3REnR_Renforcement!$O$4:$X$47,10,0)</f>
        <v>Non</v>
      </c>
      <c r="W23" s="14"/>
      <c r="X23"/>
      <c r="Y23"/>
      <c r="Z23"/>
      <c r="AA23"/>
      <c r="AB23"/>
      <c r="AC23"/>
      <c r="AD23"/>
      <c r="AE23"/>
      <c r="AF23"/>
      <c r="AG23"/>
      <c r="AH23"/>
      <c r="AI23"/>
      <c r="AJ23"/>
      <c r="AK23" s="12"/>
      <c r="AL23"/>
      <c r="AM23"/>
      <c r="AN23"/>
      <c r="AO23"/>
      <c r="AP23"/>
      <c r="AQ23"/>
      <c r="AR23"/>
      <c r="AS23"/>
      <c r="AT23"/>
      <c r="AU23"/>
      <c r="AV23"/>
      <c r="AW23"/>
      <c r="AX23"/>
      <c r="AY23"/>
      <c r="AZ23"/>
      <c r="BA23"/>
      <c r="BB23"/>
      <c r="BC23"/>
      <c r="BD23"/>
      <c r="BE23"/>
      <c r="BF23"/>
      <c r="BG23"/>
      <c r="BH23"/>
      <c r="BI23"/>
      <c r="BJ23"/>
    </row>
    <row r="24" spans="1:62" s="3" customFormat="1" x14ac:dyDescent="0.25">
      <c r="A24" s="17" t="s">
        <v>103</v>
      </c>
      <c r="B24" s="17">
        <v>29</v>
      </c>
      <c r="C24" s="17" t="s">
        <v>77</v>
      </c>
      <c r="D24" s="14" t="s">
        <v>4</v>
      </c>
      <c r="E24" s="14"/>
      <c r="F24" s="29">
        <v>1870</v>
      </c>
      <c r="G24" s="29">
        <v>1977.5450643776821</v>
      </c>
      <c r="H24" s="29">
        <v>1977.5450643776821</v>
      </c>
      <c r="I24" s="29">
        <v>0</v>
      </c>
      <c r="J24" s="14" t="s">
        <v>828</v>
      </c>
      <c r="K24" s="32"/>
      <c r="L24" s="12"/>
      <c r="M24" s="14" t="s">
        <v>862</v>
      </c>
      <c r="N24" s="14">
        <v>79</v>
      </c>
      <c r="O24" s="14" t="s">
        <v>828</v>
      </c>
      <c r="P24" s="14" t="s">
        <v>4</v>
      </c>
      <c r="Q24" s="14"/>
      <c r="R24" s="86">
        <v>731</v>
      </c>
      <c r="S24" s="86">
        <v>773.39800000000002</v>
      </c>
      <c r="T24" s="86">
        <v>773.39800000000002</v>
      </c>
      <c r="U24" s="86"/>
      <c r="V24" s="14" t="str">
        <f>VLOOKUP(M24,[1]Travaux_S3REnR_Renforcement!$O$4:$X$47,10,0)</f>
        <v>Non</v>
      </c>
      <c r="W24" s="14"/>
      <c r="X24"/>
      <c r="Y24"/>
      <c r="Z24"/>
      <c r="AA24"/>
      <c r="AB24"/>
      <c r="AC24"/>
      <c r="AD24"/>
      <c r="AE24"/>
      <c r="AF24"/>
      <c r="AG24"/>
      <c r="AH24"/>
      <c r="AI24"/>
      <c r="AJ24"/>
      <c r="AK24" s="12"/>
      <c r="AL24"/>
      <c r="AM24"/>
      <c r="AN24"/>
      <c r="AO24"/>
      <c r="AP24"/>
      <c r="AQ24"/>
      <c r="AR24"/>
      <c r="AS24"/>
      <c r="AT24"/>
      <c r="AU24"/>
      <c r="AV24"/>
      <c r="AW24"/>
      <c r="AX24"/>
      <c r="AY24"/>
      <c r="AZ24"/>
      <c r="BA24"/>
      <c r="BB24"/>
      <c r="BC24"/>
      <c r="BD24"/>
      <c r="BE24"/>
      <c r="BF24"/>
      <c r="BG24"/>
      <c r="BH24"/>
      <c r="BI24"/>
      <c r="BJ24"/>
    </row>
    <row r="25" spans="1:62" s="3" customFormat="1" x14ac:dyDescent="0.25">
      <c r="A25" s="17" t="s">
        <v>104</v>
      </c>
      <c r="B25" s="17"/>
      <c r="C25" s="17" t="s">
        <v>77</v>
      </c>
      <c r="D25" s="14" t="s">
        <v>4</v>
      </c>
      <c r="E25" s="14"/>
      <c r="F25" s="29">
        <v>495</v>
      </c>
      <c r="G25" s="29">
        <v>523.46781115879821</v>
      </c>
      <c r="H25" s="29">
        <v>523.46781115879821</v>
      </c>
      <c r="I25" s="29">
        <v>0</v>
      </c>
      <c r="J25" s="14" t="s">
        <v>828</v>
      </c>
      <c r="K25" s="32"/>
      <c r="L25" s="12"/>
      <c r="M25" s="14" t="s">
        <v>863</v>
      </c>
      <c r="N25" s="14">
        <v>73</v>
      </c>
      <c r="O25" s="14" t="s">
        <v>829</v>
      </c>
      <c r="P25" s="14" t="s">
        <v>63</v>
      </c>
      <c r="Q25" s="14" t="s">
        <v>835</v>
      </c>
      <c r="R25" s="86">
        <v>731</v>
      </c>
      <c r="S25" s="86">
        <v>773.39800000000002</v>
      </c>
      <c r="T25" s="86">
        <v>773.39800000000002</v>
      </c>
      <c r="U25" s="86">
        <v>0</v>
      </c>
      <c r="V25" s="14" t="str">
        <f>VLOOKUP(M25,[1]Travaux_S3REnR_Renforcement!$O$4:$X$47,10,0)</f>
        <v>Oui</v>
      </c>
      <c r="W25" s="14" t="s">
        <v>832</v>
      </c>
      <c r="X25"/>
      <c r="Y25"/>
      <c r="Z25"/>
      <c r="AA25"/>
      <c r="AB25"/>
      <c r="AC25"/>
      <c r="AD25"/>
      <c r="AE25"/>
      <c r="AF25"/>
      <c r="AG25"/>
      <c r="AH25"/>
      <c r="AI25"/>
      <c r="AJ25"/>
      <c r="AK25" s="12"/>
      <c r="AL25"/>
      <c r="AM25"/>
      <c r="AN25"/>
      <c r="AO25"/>
      <c r="AP25"/>
      <c r="AQ25"/>
      <c r="AR25"/>
      <c r="AS25"/>
      <c r="AT25"/>
      <c r="AU25"/>
      <c r="AV25"/>
      <c r="AW25"/>
      <c r="AX25"/>
      <c r="AY25"/>
      <c r="AZ25"/>
      <c r="BA25"/>
      <c r="BB25"/>
      <c r="BC25"/>
      <c r="BD25"/>
      <c r="BE25"/>
      <c r="BF25"/>
      <c r="BG25"/>
      <c r="BH25"/>
      <c r="BI25"/>
      <c r="BJ25"/>
    </row>
    <row r="26" spans="1:62" s="3" customFormat="1" x14ac:dyDescent="0.25">
      <c r="A26" s="17" t="s">
        <v>105</v>
      </c>
      <c r="B26" s="17"/>
      <c r="C26" s="17" t="s">
        <v>77</v>
      </c>
      <c r="D26" s="14" t="s">
        <v>4</v>
      </c>
      <c r="E26" s="14"/>
      <c r="F26" s="29">
        <v>495</v>
      </c>
      <c r="G26" s="29">
        <v>523.46781115879821</v>
      </c>
      <c r="H26" s="29">
        <v>523.46781115879821</v>
      </c>
      <c r="I26" s="29">
        <v>0</v>
      </c>
      <c r="J26" s="14" t="s">
        <v>828</v>
      </c>
      <c r="K26" s="32"/>
      <c r="L26" s="12"/>
      <c r="M26" s="14" t="s">
        <v>864</v>
      </c>
      <c r="N26" s="14">
        <v>80</v>
      </c>
      <c r="O26" s="14" t="s">
        <v>828</v>
      </c>
      <c r="P26" s="14" t="s">
        <v>4</v>
      </c>
      <c r="Q26" s="14"/>
      <c r="R26" s="86">
        <v>731</v>
      </c>
      <c r="S26" s="86">
        <v>773.39800000000002</v>
      </c>
      <c r="T26" s="86">
        <v>773.39800000000002</v>
      </c>
      <c r="U26" s="86"/>
      <c r="V26" s="14" t="str">
        <f>VLOOKUP(M26,[1]Travaux_S3REnR_Renforcement!$O$4:$X$47,10,0)</f>
        <v>Non</v>
      </c>
      <c r="W26" s="14"/>
      <c r="X26"/>
      <c r="Y26"/>
      <c r="Z26"/>
      <c r="AA26"/>
      <c r="AB26"/>
      <c r="AC26"/>
      <c r="AD26"/>
      <c r="AE26"/>
      <c r="AF26"/>
      <c r="AG26"/>
      <c r="AH26"/>
      <c r="AI26"/>
      <c r="AJ26"/>
      <c r="AK26" s="12"/>
      <c r="AL26"/>
      <c r="AM26"/>
      <c r="AN26"/>
      <c r="AO26"/>
      <c r="AP26"/>
      <c r="AQ26"/>
      <c r="AR26"/>
      <c r="AS26"/>
      <c r="AT26"/>
      <c r="AU26"/>
      <c r="AV26"/>
      <c r="AW26"/>
      <c r="AX26"/>
      <c r="AY26"/>
      <c r="AZ26"/>
      <c r="BA26"/>
      <c r="BB26"/>
      <c r="BC26"/>
      <c r="BD26"/>
      <c r="BE26"/>
      <c r="BF26"/>
      <c r="BG26"/>
      <c r="BH26"/>
      <c r="BI26"/>
      <c r="BJ26"/>
    </row>
    <row r="27" spans="1:62" s="3" customFormat="1" x14ac:dyDescent="0.25">
      <c r="A27" s="17" t="s">
        <v>106</v>
      </c>
      <c r="B27" s="17">
        <v>53</v>
      </c>
      <c r="C27" s="17" t="s">
        <v>77</v>
      </c>
      <c r="D27" s="14" t="s">
        <v>4</v>
      </c>
      <c r="E27" s="14"/>
      <c r="F27" s="29">
        <v>4800</v>
      </c>
      <c r="G27" s="29">
        <v>5076.0515021459223</v>
      </c>
      <c r="H27" s="29">
        <v>5076.0515021459223</v>
      </c>
      <c r="I27" s="29">
        <v>0</v>
      </c>
      <c r="J27" s="14" t="s">
        <v>828</v>
      </c>
      <c r="K27" s="32"/>
      <c r="L27" s="12"/>
      <c r="M27" s="14" t="s">
        <v>865</v>
      </c>
      <c r="N27" s="14">
        <v>47</v>
      </c>
      <c r="O27" s="14" t="s">
        <v>828</v>
      </c>
      <c r="P27" s="14" t="s">
        <v>4</v>
      </c>
      <c r="Q27" s="14"/>
      <c r="R27" s="86">
        <v>731</v>
      </c>
      <c r="S27" s="86">
        <v>773.39800000000002</v>
      </c>
      <c r="T27" s="86">
        <v>773.39800000000002</v>
      </c>
      <c r="U27" s="86"/>
      <c r="V27" s="14" t="str">
        <f>VLOOKUP(M27,[1]Travaux_S3REnR_Renforcement!$O$4:$X$47,10,0)</f>
        <v>Non</v>
      </c>
      <c r="W27" s="14"/>
      <c r="X27"/>
      <c r="Y27"/>
      <c r="Z27"/>
      <c r="AA27"/>
      <c r="AB27"/>
      <c r="AC27"/>
      <c r="AD27"/>
      <c r="AE27"/>
      <c r="AF27"/>
      <c r="AG27"/>
      <c r="AH27"/>
      <c r="AI27"/>
      <c r="AJ27"/>
      <c r="AK27" s="12"/>
      <c r="AL27"/>
      <c r="AM27"/>
      <c r="AN27"/>
      <c r="AO27"/>
      <c r="AP27"/>
      <c r="AQ27"/>
      <c r="AR27"/>
      <c r="AS27"/>
      <c r="AT27"/>
      <c r="AU27"/>
      <c r="AV27"/>
      <c r="AW27"/>
      <c r="AX27"/>
      <c r="AY27"/>
      <c r="AZ27"/>
      <c r="BA27"/>
      <c r="BB27"/>
      <c r="BC27"/>
      <c r="BD27"/>
      <c r="BE27"/>
      <c r="BF27"/>
      <c r="BG27"/>
      <c r="BH27"/>
      <c r="BI27"/>
      <c r="BJ27"/>
    </row>
    <row r="28" spans="1:62" s="3" customFormat="1" x14ac:dyDescent="0.25">
      <c r="A28" s="17" t="s">
        <v>107</v>
      </c>
      <c r="B28" s="17">
        <v>54</v>
      </c>
      <c r="C28" s="17" t="s">
        <v>77</v>
      </c>
      <c r="D28" s="14" t="s">
        <v>4</v>
      </c>
      <c r="E28" s="14"/>
      <c r="F28" s="29">
        <v>1500</v>
      </c>
      <c r="G28" s="29">
        <v>1586.2660944206007</v>
      </c>
      <c r="H28" s="29">
        <v>1586.2660944206007</v>
      </c>
      <c r="I28" s="29">
        <v>0</v>
      </c>
      <c r="J28" s="14" t="s">
        <v>828</v>
      </c>
      <c r="K28" s="32"/>
      <c r="L28" s="12"/>
      <c r="M28" s="14" t="s">
        <v>866</v>
      </c>
      <c r="N28" s="14">
        <v>81</v>
      </c>
      <c r="O28" s="14" t="s">
        <v>828</v>
      </c>
      <c r="P28" s="14" t="s">
        <v>4</v>
      </c>
      <c r="Q28" s="14"/>
      <c r="R28" s="86">
        <v>951</v>
      </c>
      <c r="S28" s="86">
        <v>1006.158</v>
      </c>
      <c r="T28" s="86">
        <v>1006.158</v>
      </c>
      <c r="U28" s="86"/>
      <c r="V28" s="14" t="str">
        <f>VLOOKUP(M28,[1]Travaux_S3REnR_Renforcement!$O$4:$X$47,10,0)</f>
        <v>Non</v>
      </c>
      <c r="W28" s="14"/>
      <c r="X28"/>
      <c r="Y28"/>
      <c r="Z28"/>
      <c r="AA28"/>
      <c r="AB28"/>
      <c r="AC28"/>
      <c r="AD28"/>
      <c r="AE28"/>
      <c r="AF28"/>
      <c r="AG28"/>
      <c r="AH28"/>
      <c r="AI28"/>
      <c r="AJ28"/>
      <c r="AK28" s="12"/>
      <c r="AL28"/>
      <c r="AM28"/>
      <c r="AN28"/>
      <c r="AO28"/>
      <c r="AP28"/>
      <c r="AQ28"/>
      <c r="AR28"/>
      <c r="AS28"/>
      <c r="AT28"/>
      <c r="AU28"/>
      <c r="AV28"/>
      <c r="AW28"/>
      <c r="AX28"/>
      <c r="AY28"/>
      <c r="AZ28"/>
      <c r="BA28"/>
      <c r="BB28"/>
      <c r="BC28"/>
      <c r="BD28"/>
      <c r="BE28"/>
      <c r="BF28"/>
      <c r="BG28"/>
      <c r="BH28"/>
      <c r="BI28"/>
      <c r="BJ28"/>
    </row>
    <row r="29" spans="1:62" s="3" customFormat="1" x14ac:dyDescent="0.25">
      <c r="A29" s="17" t="s">
        <v>108</v>
      </c>
      <c r="B29" s="17"/>
      <c r="C29" s="17" t="s">
        <v>77</v>
      </c>
      <c r="D29" s="14" t="s">
        <v>4</v>
      </c>
      <c r="E29" s="14"/>
      <c r="F29" s="29">
        <v>300</v>
      </c>
      <c r="G29" s="29">
        <v>317.25321888412014</v>
      </c>
      <c r="H29" s="29">
        <v>317.25321888412014</v>
      </c>
      <c r="I29" s="29">
        <v>0</v>
      </c>
      <c r="J29" s="14" t="s">
        <v>828</v>
      </c>
      <c r="K29" s="32"/>
      <c r="L29" s="12"/>
      <c r="M29" s="14" t="s">
        <v>867</v>
      </c>
      <c r="N29" s="14">
        <v>121</v>
      </c>
      <c r="O29" s="14" t="s">
        <v>828</v>
      </c>
      <c r="P29" s="14" t="s">
        <v>4</v>
      </c>
      <c r="Q29" s="14"/>
      <c r="R29" s="86">
        <v>731</v>
      </c>
      <c r="S29" s="86">
        <v>773.39800000000002</v>
      </c>
      <c r="T29" s="86">
        <v>773.39800000000002</v>
      </c>
      <c r="U29" s="86"/>
      <c r="V29" s="14" t="str">
        <f>VLOOKUP(M29,[1]Travaux_S3REnR_Renforcement!$O$4:$X$47,10,0)</f>
        <v>Non</v>
      </c>
      <c r="W29" s="14"/>
      <c r="X29"/>
      <c r="Y29"/>
      <c r="Z29"/>
      <c r="AA29"/>
      <c r="AB29"/>
      <c r="AC29"/>
      <c r="AD29"/>
      <c r="AE29"/>
      <c r="AF29"/>
      <c r="AG29"/>
      <c r="AH29"/>
      <c r="AI29"/>
      <c r="AJ29"/>
      <c r="AK29" s="12"/>
      <c r="AL29"/>
      <c r="AM29"/>
      <c r="AN29"/>
      <c r="AO29"/>
      <c r="AP29"/>
      <c r="AQ29"/>
      <c r="AR29"/>
      <c r="AS29"/>
      <c r="AT29"/>
      <c r="AU29"/>
      <c r="AV29"/>
      <c r="AW29"/>
      <c r="AX29"/>
      <c r="AY29"/>
      <c r="AZ29"/>
      <c r="BA29"/>
      <c r="BB29"/>
      <c r="BC29"/>
      <c r="BD29"/>
      <c r="BE29"/>
      <c r="BF29"/>
      <c r="BG29"/>
      <c r="BH29"/>
      <c r="BI29"/>
      <c r="BJ29"/>
    </row>
    <row r="30" spans="1:62" s="3" customFormat="1" x14ac:dyDescent="0.25">
      <c r="A30" s="17" t="s">
        <v>109</v>
      </c>
      <c r="B30" s="17">
        <v>42</v>
      </c>
      <c r="C30" s="17" t="s">
        <v>77</v>
      </c>
      <c r="D30" s="14" t="s">
        <v>4</v>
      </c>
      <c r="E30" s="14"/>
      <c r="F30" s="29">
        <v>120</v>
      </c>
      <c r="G30" s="29">
        <v>126.90128755364806</v>
      </c>
      <c r="H30" s="29">
        <v>126.90128755364806</v>
      </c>
      <c r="I30" s="29">
        <v>0</v>
      </c>
      <c r="J30" s="14" t="s">
        <v>828</v>
      </c>
      <c r="K30" s="32"/>
      <c r="L30" s="12"/>
      <c r="M30" s="14" t="s">
        <v>868</v>
      </c>
      <c r="N30" s="14">
        <v>107</v>
      </c>
      <c r="O30" s="14" t="s">
        <v>828</v>
      </c>
      <c r="P30" s="14" t="s">
        <v>4</v>
      </c>
      <c r="Q30" s="14"/>
      <c r="R30" s="86">
        <v>731</v>
      </c>
      <c r="S30" s="86">
        <v>773.39800000000002</v>
      </c>
      <c r="T30" s="86">
        <v>773.39800000000002</v>
      </c>
      <c r="U30" s="86"/>
      <c r="V30" s="14" t="str">
        <f>VLOOKUP(M30,[1]Travaux_S3REnR_Renforcement!$O$4:$X$47,10,0)</f>
        <v>Non</v>
      </c>
      <c r="W30" s="14"/>
      <c r="X30"/>
      <c r="Y30"/>
      <c r="Z30"/>
      <c r="AA30"/>
      <c r="AB30"/>
      <c r="AC30"/>
      <c r="AD30"/>
      <c r="AE30"/>
      <c r="AF30"/>
      <c r="AG30"/>
      <c r="AH30"/>
      <c r="AI30"/>
      <c r="AJ30"/>
      <c r="AK30" s="12"/>
      <c r="AL30"/>
      <c r="AM30"/>
      <c r="AN30"/>
      <c r="AO30"/>
      <c r="AP30"/>
      <c r="AQ30"/>
      <c r="AR30"/>
      <c r="AS30"/>
      <c r="AT30"/>
      <c r="AU30"/>
      <c r="AV30"/>
      <c r="AW30"/>
      <c r="AX30"/>
      <c r="AY30"/>
      <c r="AZ30"/>
      <c r="BA30"/>
      <c r="BB30"/>
      <c r="BC30"/>
      <c r="BD30"/>
      <c r="BE30"/>
      <c r="BF30"/>
      <c r="BG30"/>
      <c r="BH30"/>
      <c r="BI30"/>
      <c r="BJ30"/>
    </row>
    <row r="31" spans="1:62" s="3" customFormat="1" x14ac:dyDescent="0.25">
      <c r="A31" s="17" t="s">
        <v>110</v>
      </c>
      <c r="B31" s="17">
        <v>34</v>
      </c>
      <c r="C31" s="17" t="s">
        <v>77</v>
      </c>
      <c r="D31" s="14" t="s">
        <v>4</v>
      </c>
      <c r="E31" s="14"/>
      <c r="F31" s="29">
        <v>1870</v>
      </c>
      <c r="G31" s="29">
        <v>1977.5450643776821</v>
      </c>
      <c r="H31" s="29">
        <v>1977.5450643776821</v>
      </c>
      <c r="I31" s="29">
        <v>0</v>
      </c>
      <c r="J31" s="14" t="s">
        <v>828</v>
      </c>
      <c r="K31" s="32"/>
      <c r="L31" s="12"/>
      <c r="M31" s="14" t="s">
        <v>869</v>
      </c>
      <c r="N31" s="14">
        <v>75</v>
      </c>
      <c r="O31" s="14" t="s">
        <v>829</v>
      </c>
      <c r="P31" s="14" t="s">
        <v>63</v>
      </c>
      <c r="Q31" s="14" t="s">
        <v>836</v>
      </c>
      <c r="R31" s="86">
        <v>2301</v>
      </c>
      <c r="S31" s="86">
        <v>2434.4580000000001</v>
      </c>
      <c r="T31" s="86">
        <v>2434.4580000000001</v>
      </c>
      <c r="U31" s="86">
        <v>0</v>
      </c>
      <c r="V31" s="14" t="str">
        <f>VLOOKUP(M31,[1]Travaux_S3REnR_Renforcement!$O$4:$X$47,10,0)</f>
        <v>Oui</v>
      </c>
      <c r="W31" s="14" t="s">
        <v>832</v>
      </c>
      <c r="X31"/>
      <c r="Y31"/>
      <c r="Z31"/>
      <c r="AA31"/>
      <c r="AB31"/>
      <c r="AC31"/>
      <c r="AD31"/>
      <c r="AE31"/>
      <c r="AF31"/>
      <c r="AG31"/>
      <c r="AH31"/>
      <c r="AI31"/>
      <c r="AJ31"/>
      <c r="AK31" s="12"/>
      <c r="AL31"/>
      <c r="AM31"/>
      <c r="AN31"/>
      <c r="AO31"/>
      <c r="AP31"/>
      <c r="AQ31"/>
      <c r="AR31"/>
      <c r="AS31"/>
      <c r="AT31"/>
      <c r="AU31"/>
      <c r="AV31"/>
      <c r="AW31"/>
      <c r="AX31"/>
      <c r="AY31"/>
      <c r="AZ31"/>
      <c r="BA31"/>
      <c r="BB31"/>
      <c r="BC31"/>
      <c r="BD31"/>
      <c r="BE31"/>
      <c r="BF31"/>
      <c r="BG31"/>
      <c r="BH31"/>
      <c r="BI31"/>
      <c r="BJ31"/>
    </row>
    <row r="32" spans="1:62" s="3" customFormat="1" x14ac:dyDescent="0.25">
      <c r="A32" s="17" t="s">
        <v>111</v>
      </c>
      <c r="B32" s="17"/>
      <c r="C32" s="17" t="s">
        <v>77</v>
      </c>
      <c r="D32" s="14" t="s">
        <v>4</v>
      </c>
      <c r="E32" s="14"/>
      <c r="F32" s="29">
        <v>300</v>
      </c>
      <c r="G32" s="29">
        <v>317.25321888412014</v>
      </c>
      <c r="H32" s="29">
        <v>317.25321888412014</v>
      </c>
      <c r="I32" s="29">
        <v>0</v>
      </c>
      <c r="J32" s="14" t="s">
        <v>828</v>
      </c>
      <c r="K32" s="32"/>
      <c r="L32" s="12"/>
      <c r="M32" s="14" t="s">
        <v>870</v>
      </c>
      <c r="N32" s="14">
        <v>71</v>
      </c>
      <c r="O32" s="14" t="s">
        <v>828</v>
      </c>
      <c r="P32" s="14" t="s">
        <v>4</v>
      </c>
      <c r="Q32" s="14"/>
      <c r="R32" s="86">
        <v>731</v>
      </c>
      <c r="S32" s="86">
        <v>773.39800000000002</v>
      </c>
      <c r="T32" s="86">
        <v>773.39800000000002</v>
      </c>
      <c r="U32" s="86"/>
      <c r="V32" s="14" t="str">
        <f>VLOOKUP(M32,[1]Travaux_S3REnR_Renforcement!$O$4:$X$47,10,0)</f>
        <v>Non</v>
      </c>
      <c r="W32" s="14"/>
      <c r="X32"/>
      <c r="Y32"/>
      <c r="Z32"/>
      <c r="AA32"/>
      <c r="AB32"/>
      <c r="AC32"/>
      <c r="AD32"/>
      <c r="AE32"/>
      <c r="AF32"/>
      <c r="AG32"/>
      <c r="AH32"/>
      <c r="AI32"/>
      <c r="AJ32"/>
      <c r="AK32" s="12"/>
      <c r="AL32"/>
      <c r="AM32"/>
      <c r="AN32"/>
      <c r="AO32"/>
      <c r="AP32"/>
      <c r="AQ32"/>
      <c r="AR32"/>
      <c r="AS32"/>
      <c r="AT32"/>
      <c r="AU32"/>
      <c r="AV32"/>
      <c r="AW32"/>
      <c r="AX32"/>
      <c r="AY32"/>
      <c r="AZ32"/>
      <c r="BA32"/>
      <c r="BB32"/>
      <c r="BC32"/>
      <c r="BD32"/>
      <c r="BE32"/>
      <c r="BF32"/>
      <c r="BG32"/>
      <c r="BH32"/>
      <c r="BI32"/>
      <c r="BJ32"/>
    </row>
    <row r="33" spans="1:62" s="3" customFormat="1" x14ac:dyDescent="0.25">
      <c r="A33" s="17" t="s">
        <v>112</v>
      </c>
      <c r="B33" s="17"/>
      <c r="C33" s="17" t="s">
        <v>77</v>
      </c>
      <c r="D33" s="14" t="s">
        <v>4</v>
      </c>
      <c r="E33" s="14"/>
      <c r="F33" s="29">
        <v>100</v>
      </c>
      <c r="G33" s="29">
        <v>105.75107296137338</v>
      </c>
      <c r="H33" s="29">
        <v>105.75107296137338</v>
      </c>
      <c r="I33" s="29">
        <v>0</v>
      </c>
      <c r="J33" s="14" t="s">
        <v>828</v>
      </c>
      <c r="K33" s="32"/>
      <c r="L33" s="12"/>
      <c r="M33" s="14" t="s">
        <v>871</v>
      </c>
      <c r="N33" s="14">
        <v>82</v>
      </c>
      <c r="O33" s="14" t="s">
        <v>829</v>
      </c>
      <c r="P33" s="14" t="s">
        <v>3</v>
      </c>
      <c r="Q33" s="14" t="s">
        <v>709</v>
      </c>
      <c r="R33" s="86">
        <v>731</v>
      </c>
      <c r="S33" s="86">
        <v>773.39800000000002</v>
      </c>
      <c r="T33" s="86">
        <v>773.39800000000002</v>
      </c>
      <c r="U33" s="86">
        <v>17</v>
      </c>
      <c r="V33" s="14" t="str">
        <f>VLOOKUP(M33,[1]Travaux_S3REnR_Renforcement!$O$4:$X$47,10,0)</f>
        <v>Oui</v>
      </c>
      <c r="W33" s="14" t="s">
        <v>833</v>
      </c>
      <c r="X33"/>
      <c r="Y33"/>
      <c r="Z33"/>
      <c r="AA33"/>
      <c r="AB33"/>
      <c r="AC33"/>
      <c r="AD33"/>
      <c r="AE33"/>
      <c r="AF33"/>
      <c r="AG33"/>
      <c r="AH33"/>
      <c r="AI33"/>
      <c r="AJ33"/>
      <c r="AK33" s="12"/>
      <c r="AL33"/>
      <c r="AM33"/>
      <c r="AN33"/>
      <c r="AO33"/>
      <c r="AP33"/>
      <c r="AQ33"/>
      <c r="AR33"/>
      <c r="AS33"/>
      <c r="AT33"/>
      <c r="AU33"/>
      <c r="AV33"/>
      <c r="AW33"/>
      <c r="AX33"/>
      <c r="AY33"/>
      <c r="AZ33"/>
      <c r="BA33"/>
      <c r="BB33"/>
      <c r="BC33"/>
      <c r="BD33"/>
      <c r="BE33"/>
      <c r="BF33"/>
      <c r="BG33"/>
      <c r="BH33"/>
      <c r="BI33"/>
      <c r="BJ33"/>
    </row>
    <row r="34" spans="1:62" s="3" customFormat="1" x14ac:dyDescent="0.25">
      <c r="A34" s="17" t="s">
        <v>113</v>
      </c>
      <c r="B34" s="17">
        <v>33</v>
      </c>
      <c r="C34" s="17" t="s">
        <v>77</v>
      </c>
      <c r="D34" s="14" t="s">
        <v>4</v>
      </c>
      <c r="E34" s="14"/>
      <c r="F34" s="29">
        <v>2400</v>
      </c>
      <c r="G34" s="29">
        <v>2538.0257510729612</v>
      </c>
      <c r="H34" s="29">
        <v>2538.0257510729612</v>
      </c>
      <c r="I34" s="29">
        <v>0</v>
      </c>
      <c r="J34" s="14" t="s">
        <v>828</v>
      </c>
      <c r="K34" s="32"/>
      <c r="L34" s="12"/>
      <c r="M34" s="14" t="s">
        <v>872</v>
      </c>
      <c r="N34" s="14">
        <v>31</v>
      </c>
      <c r="O34" s="14" t="s">
        <v>828</v>
      </c>
      <c r="P34" s="14" t="s">
        <v>4</v>
      </c>
      <c r="Q34" s="14"/>
      <c r="R34" s="86">
        <v>731</v>
      </c>
      <c r="S34" s="86">
        <v>773.39800000000002</v>
      </c>
      <c r="T34" s="86">
        <v>773.39800000000002</v>
      </c>
      <c r="U34" s="86"/>
      <c r="V34" s="14" t="str">
        <f>VLOOKUP(M34,[1]Travaux_S3REnR_Renforcement!$O$4:$X$47,10,0)</f>
        <v>Non</v>
      </c>
      <c r="W34" s="14"/>
      <c r="X34"/>
      <c r="Y34"/>
      <c r="Z34"/>
      <c r="AA34"/>
      <c r="AB34"/>
      <c r="AC34"/>
      <c r="AD34"/>
      <c r="AE34"/>
      <c r="AF34"/>
      <c r="AG34"/>
      <c r="AH34"/>
      <c r="AI34"/>
      <c r="AJ34"/>
      <c r="AK34" s="12"/>
      <c r="AL34"/>
      <c r="AM34"/>
      <c r="AN34"/>
      <c r="AO34"/>
      <c r="AP34"/>
      <c r="AQ34"/>
      <c r="AR34"/>
      <c r="AS34"/>
      <c r="AT34"/>
      <c r="AU34"/>
      <c r="AV34"/>
      <c r="AW34"/>
      <c r="AX34"/>
      <c r="AY34"/>
      <c r="AZ34"/>
      <c r="BA34"/>
      <c r="BB34"/>
      <c r="BC34"/>
      <c r="BD34"/>
      <c r="BE34"/>
      <c r="BF34"/>
      <c r="BG34"/>
      <c r="BH34"/>
      <c r="BI34"/>
      <c r="BJ34"/>
    </row>
    <row r="35" spans="1:62" s="3" customFormat="1" x14ac:dyDescent="0.25">
      <c r="A35" s="17" t="s">
        <v>114</v>
      </c>
      <c r="B35" s="17"/>
      <c r="C35" s="17" t="s">
        <v>77</v>
      </c>
      <c r="D35" s="14" t="s">
        <v>4</v>
      </c>
      <c r="E35" s="14"/>
      <c r="F35" s="29">
        <v>600</v>
      </c>
      <c r="G35" s="29">
        <v>634.50643776824029</v>
      </c>
      <c r="H35" s="29">
        <v>634.50643776824029</v>
      </c>
      <c r="I35" s="29">
        <v>0</v>
      </c>
      <c r="J35" s="14" t="s">
        <v>828</v>
      </c>
      <c r="K35" s="32"/>
      <c r="L35" s="12"/>
      <c r="M35" s="14" t="s">
        <v>873</v>
      </c>
      <c r="N35" s="14">
        <v>64</v>
      </c>
      <c r="O35" s="14" t="s">
        <v>828</v>
      </c>
      <c r="P35" s="14" t="s">
        <v>4</v>
      </c>
      <c r="Q35" s="14"/>
      <c r="R35" s="86">
        <v>731</v>
      </c>
      <c r="S35" s="86">
        <v>773.39800000000002</v>
      </c>
      <c r="T35" s="86">
        <v>773.39800000000002</v>
      </c>
      <c r="U35" s="86"/>
      <c r="V35" s="14" t="str">
        <f>VLOOKUP(M35,[1]Travaux_S3REnR_Renforcement!$O$4:$X$47,10,0)</f>
        <v>Non</v>
      </c>
      <c r="W35" s="14"/>
      <c r="X35"/>
      <c r="Y35"/>
      <c r="Z35"/>
      <c r="AA35"/>
      <c r="AB35"/>
      <c r="AC35"/>
      <c r="AD35"/>
      <c r="AE35"/>
      <c r="AF35"/>
      <c r="AG35"/>
      <c r="AH35"/>
      <c r="AI35"/>
      <c r="AJ35"/>
      <c r="AK35" s="12"/>
      <c r="AL35"/>
      <c r="AM35"/>
      <c r="AN35"/>
      <c r="AO35"/>
      <c r="AP35"/>
      <c r="AQ35"/>
      <c r="AR35"/>
      <c r="AS35"/>
      <c r="AT35"/>
      <c r="AU35"/>
      <c r="AV35"/>
      <c r="AW35"/>
      <c r="AX35"/>
      <c r="AY35"/>
      <c r="AZ35"/>
      <c r="BA35"/>
      <c r="BB35"/>
      <c r="BC35"/>
      <c r="BD35"/>
      <c r="BE35"/>
      <c r="BF35"/>
      <c r="BG35"/>
      <c r="BH35"/>
      <c r="BI35"/>
      <c r="BJ35"/>
    </row>
    <row r="36" spans="1:62" s="3" customFormat="1" x14ac:dyDescent="0.25">
      <c r="A36" s="17" t="s">
        <v>115</v>
      </c>
      <c r="B36" s="17"/>
      <c r="C36" s="17" t="s">
        <v>77</v>
      </c>
      <c r="D36" s="14" t="s">
        <v>4</v>
      </c>
      <c r="E36" s="14"/>
      <c r="F36" s="29">
        <v>200</v>
      </c>
      <c r="G36" s="29">
        <v>211.50214592274676</v>
      </c>
      <c r="H36" s="29">
        <v>211.50214592274676</v>
      </c>
      <c r="I36" s="29">
        <v>0</v>
      </c>
      <c r="J36" s="14" t="s">
        <v>828</v>
      </c>
      <c r="K36" s="32"/>
      <c r="L36" s="12"/>
      <c r="M36" s="14" t="s">
        <v>874</v>
      </c>
      <c r="N36" s="14">
        <v>43</v>
      </c>
      <c r="O36" s="14" t="s">
        <v>828</v>
      </c>
      <c r="P36" s="14" t="s">
        <v>4</v>
      </c>
      <c r="Q36" s="14"/>
      <c r="R36" s="86">
        <v>731</v>
      </c>
      <c r="S36" s="86">
        <v>773.39800000000002</v>
      </c>
      <c r="T36" s="86">
        <v>773.39800000000002</v>
      </c>
      <c r="U36" s="86"/>
      <c r="V36" s="14" t="str">
        <f>VLOOKUP(M36,[1]Travaux_S3REnR_Renforcement!$O$4:$X$47,10,0)</f>
        <v>Non</v>
      </c>
      <c r="W36" s="14"/>
      <c r="X36"/>
      <c r="Y36"/>
      <c r="Z36"/>
      <c r="AA36"/>
      <c r="AB36"/>
      <c r="AC36"/>
      <c r="AD36"/>
      <c r="AE36"/>
      <c r="AF36"/>
      <c r="AG36"/>
      <c r="AH36"/>
      <c r="AI36"/>
      <c r="AJ36"/>
      <c r="AK36" s="12"/>
      <c r="AL36"/>
      <c r="AM36"/>
      <c r="AN36"/>
      <c r="AO36"/>
      <c r="AP36"/>
      <c r="AQ36"/>
      <c r="AR36"/>
      <c r="AS36"/>
      <c r="AT36"/>
      <c r="AU36"/>
      <c r="AV36"/>
      <c r="AW36"/>
      <c r="AX36"/>
      <c r="AY36"/>
      <c r="AZ36"/>
      <c r="BA36"/>
      <c r="BB36"/>
      <c r="BC36"/>
      <c r="BD36"/>
      <c r="BE36"/>
      <c r="BF36"/>
      <c r="BG36"/>
      <c r="BH36"/>
      <c r="BI36"/>
      <c r="BJ36"/>
    </row>
    <row r="37" spans="1:62" s="3" customFormat="1" x14ac:dyDescent="0.25">
      <c r="A37" s="17" t="s">
        <v>116</v>
      </c>
      <c r="B37" s="17">
        <v>126</v>
      </c>
      <c r="C37" s="17" t="s">
        <v>77</v>
      </c>
      <c r="D37" s="14" t="s">
        <v>4</v>
      </c>
      <c r="E37" s="14"/>
      <c r="F37" s="29">
        <v>440</v>
      </c>
      <c r="G37" s="29">
        <v>465.30472103004286</v>
      </c>
      <c r="H37" s="29">
        <v>465.30472103004286</v>
      </c>
      <c r="I37" s="29">
        <v>0</v>
      </c>
      <c r="J37" s="14" t="s">
        <v>828</v>
      </c>
      <c r="K37" s="32"/>
      <c r="L37" s="12"/>
      <c r="M37" s="14" t="s">
        <v>875</v>
      </c>
      <c r="N37" s="14">
        <v>48</v>
      </c>
      <c r="O37" s="14" t="s">
        <v>828</v>
      </c>
      <c r="P37" s="14" t="s">
        <v>4</v>
      </c>
      <c r="Q37" s="14"/>
      <c r="R37" s="86">
        <v>731</v>
      </c>
      <c r="S37" s="86">
        <v>773.39800000000002</v>
      </c>
      <c r="T37" s="86">
        <v>773.39800000000002</v>
      </c>
      <c r="U37" s="86"/>
      <c r="V37" s="14" t="str">
        <f>VLOOKUP(M37,[1]Travaux_S3REnR_Renforcement!$O$4:$X$47,10,0)</f>
        <v>Non</v>
      </c>
      <c r="W37" s="14"/>
      <c r="X37"/>
      <c r="Y37"/>
      <c r="Z37"/>
      <c r="AA37"/>
      <c r="AB37"/>
      <c r="AC37"/>
      <c r="AD37"/>
      <c r="AE37"/>
      <c r="AF37"/>
      <c r="AG37"/>
      <c r="AH37"/>
      <c r="AI37"/>
      <c r="AJ37"/>
      <c r="AK37" s="12"/>
      <c r="AL37"/>
      <c r="AM37"/>
      <c r="AN37"/>
      <c r="AO37"/>
      <c r="AP37"/>
      <c r="AQ37"/>
      <c r="AR37"/>
      <c r="AS37"/>
      <c r="AT37"/>
      <c r="AU37"/>
      <c r="AV37"/>
      <c r="AW37"/>
      <c r="AX37"/>
      <c r="AY37"/>
      <c r="AZ37"/>
      <c r="BA37"/>
      <c r="BB37"/>
      <c r="BC37"/>
      <c r="BD37"/>
      <c r="BE37"/>
      <c r="BF37"/>
      <c r="BG37"/>
      <c r="BH37"/>
      <c r="BI37"/>
      <c r="BJ37"/>
    </row>
    <row r="38" spans="1:62" s="3" customFormat="1" x14ac:dyDescent="0.25">
      <c r="A38" s="17" t="s">
        <v>117</v>
      </c>
      <c r="B38" s="17">
        <v>40</v>
      </c>
      <c r="C38" s="17" t="s">
        <v>77</v>
      </c>
      <c r="D38" s="14" t="s">
        <v>4</v>
      </c>
      <c r="E38" s="14"/>
      <c r="F38" s="29">
        <v>5040</v>
      </c>
      <c r="G38" s="29">
        <v>5329.8540772532187</v>
      </c>
      <c r="H38" s="29">
        <v>5329.8540772532187</v>
      </c>
      <c r="I38" s="29">
        <v>0</v>
      </c>
      <c r="J38" s="14" t="s">
        <v>828</v>
      </c>
      <c r="K38" s="32"/>
      <c r="L38" s="12"/>
      <c r="M38" s="14" t="s">
        <v>876</v>
      </c>
      <c r="N38" s="14">
        <v>3</v>
      </c>
      <c r="O38" s="14" t="s">
        <v>829</v>
      </c>
      <c r="P38" s="14" t="s">
        <v>3</v>
      </c>
      <c r="Q38" s="14" t="s">
        <v>709</v>
      </c>
      <c r="R38" s="86">
        <v>731</v>
      </c>
      <c r="S38" s="86">
        <v>773.39800000000002</v>
      </c>
      <c r="T38" s="86">
        <v>773.39800000000002</v>
      </c>
      <c r="U38" s="86">
        <v>48</v>
      </c>
      <c r="V38" s="14" t="str">
        <f>VLOOKUP(M38,[1]Travaux_S3REnR_Renforcement!$O$4:$X$47,10,0)</f>
        <v>Oui</v>
      </c>
      <c r="W38" s="14" t="s">
        <v>833</v>
      </c>
      <c r="X38"/>
      <c r="Y38"/>
      <c r="Z38"/>
      <c r="AA38"/>
      <c r="AB38"/>
      <c r="AC38"/>
      <c r="AD38"/>
      <c r="AE38"/>
      <c r="AF38"/>
      <c r="AG38"/>
      <c r="AH38"/>
      <c r="AI38"/>
      <c r="AJ38"/>
      <c r="AK38" s="12"/>
      <c r="AL38"/>
      <c r="AM38"/>
      <c r="AN38"/>
      <c r="AO38"/>
      <c r="AP38"/>
      <c r="AQ38"/>
      <c r="AR38"/>
      <c r="AS38"/>
      <c r="AT38"/>
      <c r="AU38"/>
      <c r="AV38"/>
      <c r="AW38"/>
      <c r="AX38"/>
      <c r="AY38"/>
      <c r="AZ38"/>
      <c r="BA38"/>
      <c r="BB38"/>
      <c r="BC38"/>
      <c r="BD38"/>
      <c r="BE38"/>
      <c r="BF38"/>
      <c r="BG38"/>
      <c r="BH38"/>
      <c r="BI38"/>
      <c r="BJ38"/>
    </row>
    <row r="39" spans="1:62" s="3" customFormat="1" x14ac:dyDescent="0.25">
      <c r="A39" s="17" t="s">
        <v>118</v>
      </c>
      <c r="B39" s="17"/>
      <c r="C39" s="17" t="s">
        <v>77</v>
      </c>
      <c r="D39" s="14" t="s">
        <v>4</v>
      </c>
      <c r="E39" s="14"/>
      <c r="F39" s="29">
        <v>495</v>
      </c>
      <c r="G39" s="29">
        <v>523.46781115879821</v>
      </c>
      <c r="H39" s="29">
        <v>523.46781115879821</v>
      </c>
      <c r="I39" s="29">
        <v>0</v>
      </c>
      <c r="J39" s="14" t="s">
        <v>828</v>
      </c>
      <c r="K39" s="32"/>
      <c r="L39" s="12"/>
      <c r="M39" s="14" t="s">
        <v>877</v>
      </c>
      <c r="N39" s="14">
        <v>23</v>
      </c>
      <c r="O39" s="14" t="s">
        <v>830</v>
      </c>
      <c r="P39" s="14" t="s">
        <v>3</v>
      </c>
      <c r="Q39" s="14" t="s">
        <v>707</v>
      </c>
      <c r="R39" s="86">
        <v>1902</v>
      </c>
      <c r="S39" s="86">
        <v>2012.316</v>
      </c>
      <c r="T39" s="86">
        <v>2012.316</v>
      </c>
      <c r="U39" s="86">
        <v>94</v>
      </c>
      <c r="V39" s="14" t="str">
        <f>VLOOKUP(M39,[1]Travaux_S3REnR_Renforcement!$O$4:$X$47,10,0)</f>
        <v>Oui</v>
      </c>
      <c r="W39" s="14" t="s">
        <v>899</v>
      </c>
      <c r="X39"/>
      <c r="Y39"/>
      <c r="Z39"/>
      <c r="AA39"/>
      <c r="AB39"/>
      <c r="AC39"/>
      <c r="AD39"/>
      <c r="AE39"/>
      <c r="AF39"/>
      <c r="AG39"/>
      <c r="AH39"/>
      <c r="AI39"/>
      <c r="AJ39"/>
      <c r="AL39"/>
      <c r="AM39"/>
      <c r="AN39"/>
      <c r="AO39"/>
      <c r="AP39"/>
      <c r="AQ39"/>
      <c r="AR39"/>
      <c r="AS39"/>
      <c r="AT39"/>
      <c r="AU39"/>
      <c r="AV39"/>
      <c r="AW39"/>
      <c r="AX39"/>
      <c r="AY39"/>
      <c r="AZ39"/>
      <c r="BA39"/>
      <c r="BB39"/>
      <c r="BC39"/>
      <c r="BD39"/>
      <c r="BE39"/>
      <c r="BF39"/>
      <c r="BG39"/>
      <c r="BH39"/>
      <c r="BI39"/>
      <c r="BJ39"/>
    </row>
    <row r="40" spans="1:62" s="3" customFormat="1" x14ac:dyDescent="0.25">
      <c r="A40" s="17" t="s">
        <v>119</v>
      </c>
      <c r="B40" s="17"/>
      <c r="C40" s="17" t="s">
        <v>77</v>
      </c>
      <c r="D40" s="14" t="s">
        <v>4</v>
      </c>
      <c r="E40" s="14"/>
      <c r="F40" s="29">
        <v>990</v>
      </c>
      <c r="G40" s="29">
        <v>1046.9356223175964</v>
      </c>
      <c r="H40" s="29">
        <v>1046.9356223175964</v>
      </c>
      <c r="I40" s="29">
        <v>0</v>
      </c>
      <c r="J40" s="14" t="s">
        <v>828</v>
      </c>
      <c r="K40" s="32"/>
      <c r="L40" s="12"/>
      <c r="M40" s="14" t="s">
        <v>878</v>
      </c>
      <c r="N40" s="14">
        <v>58</v>
      </c>
      <c r="O40" s="14" t="s">
        <v>828</v>
      </c>
      <c r="P40" s="14" t="s">
        <v>4</v>
      </c>
      <c r="Q40" s="14"/>
      <c r="R40" s="86">
        <v>731</v>
      </c>
      <c r="S40" s="86">
        <v>773.39800000000002</v>
      </c>
      <c r="T40" s="86">
        <v>773.39800000000002</v>
      </c>
      <c r="U40" s="86"/>
      <c r="V40" s="14" t="str">
        <f>VLOOKUP(M40,[1]Travaux_S3REnR_Renforcement!$O$4:$X$47,10,0)</f>
        <v>Non</v>
      </c>
      <c r="W40" s="13"/>
      <c r="X40"/>
      <c r="Y40"/>
      <c r="Z40"/>
      <c r="AA40"/>
      <c r="AB40"/>
      <c r="AC40"/>
      <c r="AD40"/>
      <c r="AE40"/>
      <c r="AF40"/>
      <c r="AG40"/>
      <c r="AH40"/>
      <c r="AI40"/>
      <c r="AJ40"/>
      <c r="AL40"/>
      <c r="AM40"/>
      <c r="AN40"/>
      <c r="AO40"/>
      <c r="AP40"/>
      <c r="AQ40"/>
      <c r="AR40"/>
      <c r="AS40"/>
      <c r="AT40"/>
      <c r="AU40"/>
      <c r="AV40"/>
      <c r="AW40"/>
      <c r="AX40"/>
      <c r="AY40"/>
      <c r="AZ40"/>
      <c r="BA40"/>
      <c r="BB40"/>
      <c r="BC40"/>
      <c r="BD40"/>
      <c r="BE40"/>
      <c r="BF40"/>
      <c r="BG40"/>
      <c r="BH40"/>
      <c r="BI40"/>
      <c r="BJ40"/>
    </row>
    <row r="41" spans="1:62" s="3" customFormat="1" x14ac:dyDescent="0.25">
      <c r="A41" s="17" t="s">
        <v>120</v>
      </c>
      <c r="B41" s="17">
        <v>88</v>
      </c>
      <c r="C41" s="17" t="s">
        <v>77</v>
      </c>
      <c r="D41" s="14" t="s">
        <v>4</v>
      </c>
      <c r="E41" s="14"/>
      <c r="F41" s="29">
        <v>4560</v>
      </c>
      <c r="G41" s="29">
        <v>4822.2489270386259</v>
      </c>
      <c r="H41" s="29">
        <v>4822.2489270386259</v>
      </c>
      <c r="I41" s="29">
        <v>0</v>
      </c>
      <c r="J41" s="14" t="s">
        <v>828</v>
      </c>
      <c r="K41" s="32"/>
      <c r="L41" s="12"/>
      <c r="M41" s="14" t="s">
        <v>879</v>
      </c>
      <c r="N41" s="14">
        <v>38</v>
      </c>
      <c r="O41" s="14" t="s">
        <v>828</v>
      </c>
      <c r="P41" s="14" t="s">
        <v>4</v>
      </c>
      <c r="Q41" s="14"/>
      <c r="R41" s="86">
        <v>731</v>
      </c>
      <c r="S41" s="86">
        <v>773.39800000000002</v>
      </c>
      <c r="T41" s="86">
        <v>773.39800000000002</v>
      </c>
      <c r="U41" s="86"/>
      <c r="V41" s="14" t="str">
        <f>VLOOKUP(M41,[1]Travaux_S3REnR_Renforcement!$O$4:$X$47,10,0)</f>
        <v>Non</v>
      </c>
      <c r="W41" s="13"/>
      <c r="X41"/>
      <c r="Y41"/>
      <c r="Z41"/>
      <c r="AA41"/>
      <c r="AB41"/>
      <c r="AC41"/>
      <c r="AD41"/>
      <c r="AE41"/>
      <c r="AF41"/>
      <c r="AG41"/>
      <c r="AH41"/>
      <c r="AI41"/>
      <c r="AJ41"/>
      <c r="AL41"/>
      <c r="AM41"/>
      <c r="AN41"/>
      <c r="AO41"/>
      <c r="AP41"/>
      <c r="AQ41"/>
      <c r="AR41"/>
      <c r="AS41"/>
      <c r="AT41"/>
      <c r="AU41"/>
      <c r="AV41"/>
      <c r="AW41"/>
      <c r="AX41"/>
      <c r="AY41"/>
      <c r="AZ41"/>
      <c r="BA41"/>
      <c r="BB41"/>
      <c r="BC41"/>
      <c r="BD41"/>
      <c r="BE41"/>
      <c r="BF41"/>
      <c r="BG41"/>
      <c r="BH41"/>
      <c r="BI41"/>
      <c r="BJ41"/>
    </row>
    <row r="42" spans="1:62" s="3" customFormat="1" x14ac:dyDescent="0.25">
      <c r="A42" s="17" t="s">
        <v>121</v>
      </c>
      <c r="B42" s="17"/>
      <c r="C42" s="17" t="s">
        <v>77</v>
      </c>
      <c r="D42" s="14" t="s">
        <v>4</v>
      </c>
      <c r="E42" s="14"/>
      <c r="F42" s="29">
        <v>100</v>
      </c>
      <c r="G42" s="29">
        <v>105.75107296137338</v>
      </c>
      <c r="H42" s="29">
        <v>105.75107296137338</v>
      </c>
      <c r="I42" s="29">
        <v>0</v>
      </c>
      <c r="J42" s="14" t="s">
        <v>828</v>
      </c>
      <c r="K42" s="32"/>
      <c r="L42" s="12"/>
      <c r="M42" s="14" t="s">
        <v>880</v>
      </c>
      <c r="N42" s="14">
        <v>8</v>
      </c>
      <c r="O42" s="14" t="s">
        <v>828</v>
      </c>
      <c r="P42" s="14" t="s">
        <v>4</v>
      </c>
      <c r="Q42" s="14"/>
      <c r="R42" s="86">
        <v>1462</v>
      </c>
      <c r="S42" s="86">
        <v>1546.796</v>
      </c>
      <c r="T42" s="86">
        <v>1546.796</v>
      </c>
      <c r="U42" s="86"/>
      <c r="V42" s="14" t="str">
        <f>VLOOKUP(M42,[1]Travaux_S3REnR_Renforcement!$O$4:$X$47,10,0)</f>
        <v>Non</v>
      </c>
      <c r="W42" s="13"/>
      <c r="X42"/>
      <c r="Y42"/>
      <c r="Z42"/>
      <c r="AA42"/>
      <c r="AB42"/>
      <c r="AC42"/>
      <c r="AD42"/>
      <c r="AE42"/>
      <c r="AF42"/>
      <c r="AG42"/>
      <c r="AH42"/>
      <c r="AI42"/>
      <c r="AJ42"/>
      <c r="AL42"/>
      <c r="AM42"/>
      <c r="AN42"/>
      <c r="AO42"/>
      <c r="AP42"/>
      <c r="AQ42"/>
      <c r="AR42"/>
      <c r="AS42"/>
      <c r="AT42"/>
      <c r="AU42"/>
      <c r="AV42"/>
      <c r="AW42"/>
      <c r="AX42"/>
      <c r="AY42"/>
      <c r="AZ42"/>
      <c r="BA42"/>
      <c r="BB42"/>
      <c r="BC42"/>
      <c r="BD42"/>
      <c r="BE42"/>
      <c r="BF42"/>
      <c r="BG42"/>
      <c r="BH42"/>
      <c r="BI42"/>
      <c r="BJ42"/>
    </row>
    <row r="43" spans="1:62" s="3" customFormat="1" x14ac:dyDescent="0.25">
      <c r="A43" s="17" t="s">
        <v>122</v>
      </c>
      <c r="B43" s="17">
        <v>89</v>
      </c>
      <c r="C43" s="17" t="s">
        <v>77</v>
      </c>
      <c r="D43" s="14" t="s">
        <v>4</v>
      </c>
      <c r="E43" s="14"/>
      <c r="F43" s="29">
        <v>4800</v>
      </c>
      <c r="G43" s="29">
        <v>5076.0515021459223</v>
      </c>
      <c r="H43" s="29">
        <v>5076.0515021459223</v>
      </c>
      <c r="I43" s="29">
        <v>0</v>
      </c>
      <c r="J43" s="14" t="s">
        <v>828</v>
      </c>
      <c r="K43" s="32"/>
      <c r="L43" s="12"/>
      <c r="M43" s="14" t="s">
        <v>881</v>
      </c>
      <c r="N43" s="14">
        <v>32</v>
      </c>
      <c r="O43" s="14" t="s">
        <v>829</v>
      </c>
      <c r="P43" s="14" t="s">
        <v>63</v>
      </c>
      <c r="Q43" s="14" t="s">
        <v>884</v>
      </c>
      <c r="R43" s="86">
        <v>731</v>
      </c>
      <c r="S43" s="86">
        <v>773.39800000000002</v>
      </c>
      <c r="T43" s="86">
        <v>773.39800000000002</v>
      </c>
      <c r="U43" s="86">
        <v>0</v>
      </c>
      <c r="V43" s="14" t="str">
        <f>VLOOKUP(M43,[1]Travaux_S3REnR_Renforcement!$O$4:$X$47,10,0)</f>
        <v>Oui</v>
      </c>
      <c r="W43" s="14" t="s">
        <v>832</v>
      </c>
      <c r="X43"/>
      <c r="Y43"/>
      <c r="Z43"/>
      <c r="AA43"/>
      <c r="AB43"/>
      <c r="AC43"/>
      <c r="AD43"/>
      <c r="AE43"/>
      <c r="AF43"/>
      <c r="AG43"/>
      <c r="AH43"/>
      <c r="AI43"/>
      <c r="AJ43"/>
      <c r="AL43"/>
      <c r="AM43"/>
      <c r="AN43"/>
      <c r="AO43"/>
      <c r="AP43"/>
      <c r="AQ43"/>
      <c r="AR43"/>
      <c r="AS43"/>
      <c r="AT43"/>
      <c r="AU43"/>
      <c r="AV43"/>
      <c r="AW43"/>
      <c r="AX43"/>
      <c r="AY43"/>
      <c r="AZ43"/>
      <c r="BA43"/>
      <c r="BB43"/>
      <c r="BC43"/>
      <c r="BD43"/>
      <c r="BE43"/>
      <c r="BF43"/>
      <c r="BG43"/>
      <c r="BH43"/>
      <c r="BI43"/>
      <c r="BJ43"/>
    </row>
    <row r="44" spans="1:62" s="3" customFormat="1" x14ac:dyDescent="0.25">
      <c r="A44" s="17" t="s">
        <v>123</v>
      </c>
      <c r="B44" s="17"/>
      <c r="C44" s="17" t="s">
        <v>77</v>
      </c>
      <c r="D44" s="14" t="s">
        <v>4</v>
      </c>
      <c r="E44" s="14"/>
      <c r="F44" s="29">
        <v>100</v>
      </c>
      <c r="G44" s="29">
        <v>105.75107296137338</v>
      </c>
      <c r="H44" s="29">
        <v>105.75107296137338</v>
      </c>
      <c r="I44" s="29">
        <v>0</v>
      </c>
      <c r="J44" s="14" t="s">
        <v>828</v>
      </c>
      <c r="K44" s="32"/>
      <c r="L44" s="12"/>
      <c r="M44" s="14" t="s">
        <v>882</v>
      </c>
      <c r="N44" s="14">
        <v>63</v>
      </c>
      <c r="O44" s="14" t="s">
        <v>828</v>
      </c>
      <c r="P44" s="14" t="s">
        <v>4</v>
      </c>
      <c r="Q44" s="14"/>
      <c r="R44" s="86">
        <v>831</v>
      </c>
      <c r="S44" s="86">
        <v>879.19800000000009</v>
      </c>
      <c r="T44" s="86">
        <v>879.19800000000009</v>
      </c>
      <c r="U44" s="86"/>
      <c r="V44" s="14" t="str">
        <f>VLOOKUP(M44,[1]Travaux_S3REnR_Renforcement!$O$4:$X$47,10,0)</f>
        <v>Non</v>
      </c>
      <c r="W44" s="13"/>
      <c r="X44"/>
      <c r="Y44"/>
      <c r="Z44"/>
      <c r="AA44"/>
      <c r="AB44"/>
      <c r="AC44"/>
      <c r="AD44"/>
      <c r="AE44"/>
      <c r="AF44"/>
      <c r="AG44"/>
      <c r="AH44"/>
      <c r="AI44"/>
      <c r="AJ44"/>
      <c r="AL44"/>
      <c r="AM44"/>
      <c r="AN44"/>
      <c r="AO44"/>
      <c r="AP44"/>
      <c r="AQ44"/>
      <c r="AR44"/>
      <c r="AS44"/>
      <c r="AT44"/>
      <c r="AU44"/>
      <c r="AV44"/>
      <c r="AW44"/>
      <c r="AX44"/>
      <c r="AY44"/>
      <c r="AZ44"/>
      <c r="BA44"/>
      <c r="BB44"/>
      <c r="BC44"/>
      <c r="BD44"/>
      <c r="BE44"/>
      <c r="BF44"/>
      <c r="BG44"/>
      <c r="BH44"/>
      <c r="BI44"/>
      <c r="BJ44"/>
    </row>
    <row r="45" spans="1:62" s="3" customFormat="1" x14ac:dyDescent="0.25">
      <c r="A45" s="17" t="s">
        <v>124</v>
      </c>
      <c r="B45" s="17"/>
      <c r="C45" s="17" t="s">
        <v>77</v>
      </c>
      <c r="D45" s="14" t="s">
        <v>4</v>
      </c>
      <c r="E45" s="14"/>
      <c r="F45" s="29">
        <v>495</v>
      </c>
      <c r="G45" s="29">
        <v>523.46781115879821</v>
      </c>
      <c r="H45" s="29">
        <v>523.46781115879821</v>
      </c>
      <c r="I45" s="29">
        <v>0</v>
      </c>
      <c r="J45" s="14" t="s">
        <v>828</v>
      </c>
      <c r="K45" s="32"/>
      <c r="L45" s="12"/>
      <c r="M45" s="14" t="s">
        <v>883</v>
      </c>
      <c r="N45" s="14">
        <v>87</v>
      </c>
      <c r="O45" s="14" t="s">
        <v>828</v>
      </c>
      <c r="P45" s="14" t="s">
        <v>4</v>
      </c>
      <c r="Q45" s="14"/>
      <c r="R45" s="86">
        <v>743</v>
      </c>
      <c r="S45" s="86">
        <v>786.09400000000005</v>
      </c>
      <c r="T45" s="86">
        <v>786.09400000000005</v>
      </c>
      <c r="U45" s="86"/>
      <c r="V45" s="14" t="str">
        <f>VLOOKUP(M45,[1]Travaux_S3REnR_Renforcement!$O$4:$X$47,10,0)</f>
        <v>Non</v>
      </c>
      <c r="W45" s="13"/>
      <c r="X45"/>
      <c r="Y45"/>
      <c r="Z45"/>
      <c r="AA45"/>
      <c r="AB45"/>
      <c r="AC45"/>
      <c r="AD45"/>
      <c r="AE45"/>
      <c r="AF45"/>
      <c r="AG45"/>
      <c r="AH45"/>
      <c r="AI45"/>
      <c r="AJ45"/>
      <c r="AL45"/>
      <c r="AM45"/>
      <c r="AN45"/>
      <c r="AO45"/>
      <c r="AP45"/>
      <c r="AQ45"/>
      <c r="AR45"/>
      <c r="AS45"/>
      <c r="AT45"/>
      <c r="AU45"/>
      <c r="AV45"/>
      <c r="AW45"/>
      <c r="AX45"/>
      <c r="AY45"/>
      <c r="AZ45"/>
      <c r="BA45"/>
      <c r="BB45"/>
      <c r="BC45"/>
      <c r="BD45"/>
      <c r="BE45"/>
      <c r="BF45"/>
      <c r="BG45"/>
      <c r="BH45"/>
      <c r="BI45"/>
      <c r="BJ45"/>
    </row>
    <row r="46" spans="1:62" s="3" customFormat="1" x14ac:dyDescent="0.25">
      <c r="A46" s="17" t="s">
        <v>125</v>
      </c>
      <c r="B46" s="17"/>
      <c r="C46" s="17" t="s">
        <v>77</v>
      </c>
      <c r="D46" s="14" t="s">
        <v>4</v>
      </c>
      <c r="E46" s="14"/>
      <c r="F46" s="29">
        <v>100</v>
      </c>
      <c r="G46" s="29">
        <v>105.75107296137338</v>
      </c>
      <c r="H46" s="29">
        <v>105.75107296137338</v>
      </c>
      <c r="I46" s="29">
        <v>0</v>
      </c>
      <c r="J46" s="14" t="s">
        <v>828</v>
      </c>
      <c r="K46" s="63"/>
      <c r="L46" s="12"/>
      <c r="M46" s="71"/>
      <c r="N46" s="71"/>
      <c r="O46" s="71"/>
      <c r="P46" s="71"/>
      <c r="Q46" s="71"/>
      <c r="R46" s="87"/>
      <c r="S46" s="87"/>
      <c r="T46" s="87"/>
      <c r="U46" s="87"/>
      <c r="V46" s="71"/>
      <c r="W46" s="71"/>
      <c r="X46"/>
      <c r="Y46"/>
      <c r="Z46"/>
      <c r="AA46"/>
      <c r="AB46"/>
      <c r="AC46"/>
      <c r="AD46"/>
      <c r="AE46"/>
      <c r="AF46"/>
      <c r="AG46"/>
      <c r="AH46"/>
      <c r="AI46"/>
      <c r="AJ46"/>
      <c r="AL46"/>
      <c r="AM46"/>
      <c r="AN46"/>
      <c r="AO46"/>
      <c r="AP46"/>
      <c r="AQ46"/>
      <c r="AR46"/>
      <c r="AS46"/>
      <c r="AT46"/>
      <c r="AU46"/>
      <c r="AV46"/>
      <c r="AW46"/>
      <c r="AX46"/>
      <c r="AY46"/>
      <c r="AZ46"/>
      <c r="BA46"/>
      <c r="BB46"/>
      <c r="BC46"/>
      <c r="BD46"/>
      <c r="BE46"/>
      <c r="BF46"/>
      <c r="BG46"/>
      <c r="BH46"/>
      <c r="BI46"/>
      <c r="BJ46"/>
    </row>
    <row r="47" spans="1:62" s="3" customFormat="1" x14ac:dyDescent="0.25">
      <c r="A47" s="17" t="s">
        <v>126</v>
      </c>
      <c r="B47" s="17"/>
      <c r="C47" s="17" t="s">
        <v>77</v>
      </c>
      <c r="D47" s="14" t="s">
        <v>4</v>
      </c>
      <c r="E47" s="14"/>
      <c r="F47" s="29">
        <v>495</v>
      </c>
      <c r="G47" s="29">
        <v>523.46781115879821</v>
      </c>
      <c r="H47" s="29">
        <v>523.46781115879821</v>
      </c>
      <c r="I47" s="29">
        <v>0</v>
      </c>
      <c r="J47" s="14" t="s">
        <v>828</v>
      </c>
      <c r="K47" s="63"/>
      <c r="L47" s="12"/>
      <c r="M47" s="71"/>
      <c r="N47" s="71"/>
      <c r="O47" s="71"/>
      <c r="P47" s="71"/>
      <c r="Q47" s="71"/>
      <c r="R47" s="87"/>
      <c r="S47" s="87"/>
      <c r="T47" s="87"/>
      <c r="U47" s="87"/>
      <c r="V47" s="71"/>
      <c r="W47" s="71"/>
      <c r="X47"/>
      <c r="Y47"/>
      <c r="Z47"/>
      <c r="AA47"/>
      <c r="AB47"/>
      <c r="AC47"/>
      <c r="AD47"/>
      <c r="AE47"/>
      <c r="AF47"/>
      <c r="AG47"/>
      <c r="AH47"/>
      <c r="AI47"/>
      <c r="AJ47"/>
      <c r="AL47"/>
      <c r="AM47"/>
      <c r="AN47"/>
      <c r="AO47"/>
      <c r="AP47"/>
      <c r="AQ47"/>
      <c r="AR47"/>
      <c r="AS47"/>
      <c r="AT47"/>
      <c r="AU47"/>
      <c r="AV47"/>
      <c r="AW47"/>
      <c r="AX47"/>
      <c r="AY47"/>
      <c r="AZ47"/>
      <c r="BA47"/>
      <c r="BB47"/>
      <c r="BC47"/>
      <c r="BD47"/>
      <c r="BE47"/>
      <c r="BF47"/>
      <c r="BG47"/>
      <c r="BH47"/>
      <c r="BI47"/>
      <c r="BJ47"/>
    </row>
    <row r="48" spans="1:62" s="3" customFormat="1" x14ac:dyDescent="0.25">
      <c r="A48" s="17" t="s">
        <v>127</v>
      </c>
      <c r="B48" s="17"/>
      <c r="C48" s="17" t="s">
        <v>77</v>
      </c>
      <c r="D48" s="14" t="s">
        <v>4</v>
      </c>
      <c r="E48" s="14"/>
      <c r="F48" s="29">
        <v>820</v>
      </c>
      <c r="G48" s="29">
        <v>867.15879828326172</v>
      </c>
      <c r="H48" s="29">
        <v>867.15879828326172</v>
      </c>
      <c r="I48" s="29">
        <v>0</v>
      </c>
      <c r="J48" s="14" t="s">
        <v>828</v>
      </c>
      <c r="K48" s="63"/>
      <c r="L48" s="12"/>
      <c r="M48" s="71"/>
      <c r="N48" s="71"/>
      <c r="O48" s="71"/>
      <c r="P48" s="71"/>
      <c r="Q48" s="71"/>
      <c r="R48" s="87"/>
      <c r="S48" s="87"/>
      <c r="T48" s="87"/>
      <c r="U48" s="87"/>
      <c r="V48" s="71"/>
      <c r="W48" s="71"/>
      <c r="X48"/>
      <c r="Y48"/>
      <c r="Z48"/>
      <c r="AA48"/>
      <c r="AB48"/>
      <c r="AC48"/>
      <c r="AD48"/>
      <c r="AE48"/>
      <c r="AF48"/>
      <c r="AG48"/>
      <c r="AH48"/>
      <c r="AI48"/>
      <c r="AJ48"/>
      <c r="AL48"/>
      <c r="AM48"/>
      <c r="AN48"/>
      <c r="AO48"/>
      <c r="AP48"/>
      <c r="AQ48"/>
      <c r="AR48"/>
      <c r="AS48"/>
      <c r="AT48"/>
      <c r="AU48"/>
      <c r="AV48"/>
      <c r="AW48"/>
      <c r="AX48"/>
      <c r="AY48"/>
      <c r="AZ48"/>
      <c r="BA48"/>
      <c r="BB48"/>
      <c r="BC48"/>
      <c r="BD48"/>
      <c r="BE48"/>
      <c r="BF48"/>
      <c r="BG48"/>
      <c r="BH48"/>
      <c r="BI48"/>
      <c r="BJ48"/>
    </row>
    <row r="49" spans="1:62" s="3" customFormat="1" x14ac:dyDescent="0.25">
      <c r="A49" s="17" t="s">
        <v>128</v>
      </c>
      <c r="B49" s="17"/>
      <c r="C49" s="17" t="s">
        <v>77</v>
      </c>
      <c r="D49" s="14" t="s">
        <v>4</v>
      </c>
      <c r="E49" s="14"/>
      <c r="F49" s="29">
        <v>820</v>
      </c>
      <c r="G49" s="29">
        <v>867.15879828326172</v>
      </c>
      <c r="H49" s="29">
        <v>867.15879828326172</v>
      </c>
      <c r="I49" s="29">
        <v>0</v>
      </c>
      <c r="J49" s="14" t="s">
        <v>828</v>
      </c>
      <c r="K49" s="63"/>
      <c r="L49" s="12"/>
      <c r="M49" s="71"/>
      <c r="N49" s="71"/>
      <c r="O49" s="71"/>
      <c r="P49" s="71"/>
      <c r="Q49" s="71"/>
      <c r="R49" s="87"/>
      <c r="S49" s="87"/>
      <c r="T49" s="87"/>
      <c r="U49" s="87"/>
      <c r="V49" s="71"/>
      <c r="W49" s="71"/>
      <c r="X49"/>
      <c r="Y49"/>
      <c r="Z49"/>
      <c r="AA49"/>
      <c r="AB49"/>
      <c r="AC49"/>
      <c r="AD49"/>
      <c r="AE49"/>
      <c r="AF49"/>
      <c r="AG49"/>
      <c r="AH49"/>
      <c r="AI49"/>
      <c r="AJ49"/>
      <c r="AL49"/>
      <c r="AM49"/>
      <c r="AN49"/>
      <c r="AO49"/>
      <c r="AP49"/>
      <c r="AQ49"/>
      <c r="AR49"/>
      <c r="AS49"/>
      <c r="AT49"/>
      <c r="AU49"/>
      <c r="AV49"/>
      <c r="AW49"/>
      <c r="AX49"/>
      <c r="AY49"/>
      <c r="AZ49"/>
      <c r="BA49"/>
      <c r="BB49"/>
      <c r="BC49"/>
      <c r="BD49"/>
      <c r="BE49"/>
      <c r="BF49"/>
      <c r="BG49"/>
      <c r="BH49"/>
      <c r="BI49"/>
      <c r="BJ49"/>
    </row>
    <row r="50" spans="1:62" s="3" customFormat="1" x14ac:dyDescent="0.25">
      <c r="A50" s="17" t="s">
        <v>129</v>
      </c>
      <c r="B50" s="17">
        <v>91</v>
      </c>
      <c r="C50" s="17" t="s">
        <v>77</v>
      </c>
      <c r="D50" s="14" t="s">
        <v>4</v>
      </c>
      <c r="E50" s="14"/>
      <c r="F50" s="29">
        <v>4800</v>
      </c>
      <c r="G50" s="29">
        <v>5076.0515021459223</v>
      </c>
      <c r="H50" s="29">
        <v>5076.0515021459223</v>
      </c>
      <c r="I50" s="29">
        <v>0</v>
      </c>
      <c r="J50" s="14" t="s">
        <v>828</v>
      </c>
      <c r="K50" s="63"/>
      <c r="L50" s="12"/>
      <c r="M50" s="71"/>
      <c r="N50" s="71"/>
      <c r="O50" s="71"/>
      <c r="P50" s="71"/>
      <c r="Q50" s="71"/>
      <c r="R50" s="87"/>
      <c r="S50" s="87"/>
      <c r="T50" s="87"/>
      <c r="U50" s="87"/>
      <c r="V50" s="71"/>
      <c r="W50" s="71"/>
      <c r="X50"/>
      <c r="Y50"/>
      <c r="Z50"/>
      <c r="AA50"/>
      <c r="AB50"/>
      <c r="AC50"/>
      <c r="AD50"/>
      <c r="AE50"/>
      <c r="AF50"/>
      <c r="AG50"/>
      <c r="AH50"/>
      <c r="AI50"/>
      <c r="AJ50"/>
      <c r="AL50"/>
      <c r="AM50"/>
      <c r="AN50"/>
      <c r="AO50"/>
      <c r="AP50"/>
      <c r="AQ50"/>
      <c r="AR50"/>
      <c r="AS50"/>
      <c r="AT50"/>
      <c r="AU50"/>
      <c r="AV50"/>
      <c r="AW50"/>
      <c r="AX50"/>
      <c r="AY50"/>
      <c r="AZ50"/>
      <c r="BA50"/>
      <c r="BB50"/>
      <c r="BC50"/>
      <c r="BD50"/>
      <c r="BE50"/>
      <c r="BF50"/>
      <c r="BG50"/>
      <c r="BH50"/>
      <c r="BI50"/>
      <c r="BJ50"/>
    </row>
    <row r="51" spans="1:62" s="3" customFormat="1" x14ac:dyDescent="0.25">
      <c r="A51" s="17" t="s">
        <v>130</v>
      </c>
      <c r="B51" s="17">
        <v>90</v>
      </c>
      <c r="C51" s="17" t="s">
        <v>77</v>
      </c>
      <c r="D51" s="14" t="s">
        <v>4</v>
      </c>
      <c r="E51" s="14"/>
      <c r="F51" s="29">
        <v>1000</v>
      </c>
      <c r="G51" s="29">
        <v>1057.5107296137339</v>
      </c>
      <c r="H51" s="29">
        <v>1057.5107296137339</v>
      </c>
      <c r="I51" s="29">
        <v>0</v>
      </c>
      <c r="J51" s="14" t="s">
        <v>828</v>
      </c>
      <c r="K51" s="63"/>
      <c r="L51" s="12"/>
      <c r="M51" s="71"/>
      <c r="N51" s="71"/>
      <c r="O51" s="71"/>
      <c r="P51" s="71"/>
      <c r="Q51" s="71"/>
      <c r="R51" s="87"/>
      <c r="S51" s="87"/>
      <c r="T51" s="87"/>
      <c r="U51" s="87"/>
      <c r="V51" s="71"/>
      <c r="W51" s="71"/>
      <c r="X51"/>
      <c r="Y51"/>
      <c r="Z51"/>
      <c r="AA51"/>
      <c r="AB51"/>
      <c r="AC51"/>
      <c r="AD51"/>
      <c r="AE51"/>
      <c r="AF51"/>
      <c r="AG51"/>
      <c r="AH51"/>
      <c r="AI51"/>
      <c r="AJ51"/>
      <c r="AL51"/>
      <c r="AM51"/>
      <c r="AN51"/>
      <c r="AO51"/>
      <c r="AP51"/>
      <c r="AQ51"/>
      <c r="AR51"/>
      <c r="AS51"/>
      <c r="AT51"/>
      <c r="AU51"/>
      <c r="AV51"/>
      <c r="AW51"/>
      <c r="AX51"/>
      <c r="AY51"/>
      <c r="AZ51"/>
      <c r="BA51"/>
      <c r="BB51"/>
      <c r="BC51"/>
      <c r="BD51"/>
      <c r="BE51"/>
      <c r="BF51"/>
      <c r="BG51"/>
      <c r="BH51"/>
      <c r="BI51"/>
      <c r="BJ51"/>
    </row>
    <row r="52" spans="1:62" s="3" customFormat="1" x14ac:dyDescent="0.25">
      <c r="A52" s="17" t="s">
        <v>131</v>
      </c>
      <c r="B52" s="17"/>
      <c r="C52" s="17" t="s">
        <v>77</v>
      </c>
      <c r="D52" s="14" t="s">
        <v>4</v>
      </c>
      <c r="E52" s="14"/>
      <c r="F52" s="29">
        <v>820</v>
      </c>
      <c r="G52" s="29">
        <v>867.15879828326172</v>
      </c>
      <c r="H52" s="29">
        <v>40</v>
      </c>
      <c r="I52" s="29">
        <v>0</v>
      </c>
      <c r="J52" s="14" t="s">
        <v>828</v>
      </c>
      <c r="K52" s="63"/>
      <c r="L52" s="12"/>
      <c r="M52" s="71"/>
      <c r="N52" s="71"/>
      <c r="O52" s="71"/>
      <c r="P52" s="71"/>
      <c r="Q52" s="71"/>
      <c r="R52" s="87"/>
      <c r="S52" s="87"/>
      <c r="T52" s="87"/>
      <c r="U52" s="87"/>
      <c r="V52" s="71"/>
      <c r="W52" s="71"/>
      <c r="X52"/>
      <c r="Y52"/>
      <c r="Z52"/>
      <c r="AA52"/>
      <c r="AB52"/>
      <c r="AC52"/>
      <c r="AD52"/>
      <c r="AE52"/>
      <c r="AF52"/>
      <c r="AG52"/>
      <c r="AH52"/>
      <c r="AI52"/>
      <c r="AJ52"/>
      <c r="AL52"/>
      <c r="AM52"/>
      <c r="AN52"/>
      <c r="AO52"/>
      <c r="AP52"/>
      <c r="AQ52"/>
      <c r="AR52"/>
      <c r="AS52"/>
      <c r="AT52"/>
      <c r="AU52"/>
      <c r="AV52"/>
      <c r="AW52"/>
      <c r="AX52"/>
      <c r="AY52"/>
      <c r="AZ52"/>
      <c r="BA52"/>
      <c r="BB52"/>
      <c r="BC52"/>
      <c r="BD52"/>
      <c r="BE52"/>
      <c r="BF52"/>
      <c r="BG52"/>
      <c r="BH52"/>
      <c r="BI52"/>
      <c r="BJ52"/>
    </row>
    <row r="53" spans="1:62" s="3" customFormat="1" x14ac:dyDescent="0.25">
      <c r="A53" s="17" t="s">
        <v>132</v>
      </c>
      <c r="B53" s="17"/>
      <c r="C53" s="17" t="s">
        <v>77</v>
      </c>
      <c r="D53" s="14" t="s">
        <v>4</v>
      </c>
      <c r="E53" s="14"/>
      <c r="F53" s="29">
        <v>820</v>
      </c>
      <c r="G53" s="29">
        <v>867.15879828326172</v>
      </c>
      <c r="H53" s="29">
        <v>200</v>
      </c>
      <c r="I53" s="29">
        <v>0</v>
      </c>
      <c r="J53" s="14" t="s">
        <v>828</v>
      </c>
      <c r="K53" s="63"/>
      <c r="L53" s="12"/>
      <c r="M53" s="71"/>
      <c r="N53" s="71"/>
      <c r="O53" s="71"/>
      <c r="P53" s="71"/>
      <c r="Q53" s="71"/>
      <c r="R53" s="87"/>
      <c r="S53" s="87"/>
      <c r="T53" s="87"/>
      <c r="U53" s="87"/>
      <c r="V53" s="71"/>
      <c r="W53" s="71"/>
      <c r="X53"/>
      <c r="Y53"/>
      <c r="Z53"/>
      <c r="AA53"/>
      <c r="AB53"/>
      <c r="AC53"/>
      <c r="AD53"/>
      <c r="AE53"/>
      <c r="AF53"/>
      <c r="AG53"/>
      <c r="AH53"/>
      <c r="AI53"/>
      <c r="AJ53"/>
      <c r="AL53"/>
      <c r="AM53"/>
      <c r="AN53"/>
      <c r="AO53"/>
      <c r="AP53"/>
      <c r="AQ53"/>
      <c r="AR53"/>
      <c r="AS53"/>
      <c r="AT53"/>
      <c r="AU53"/>
      <c r="AV53"/>
      <c r="AW53"/>
      <c r="AX53"/>
      <c r="AY53"/>
      <c r="AZ53"/>
      <c r="BA53"/>
      <c r="BB53"/>
      <c r="BC53"/>
      <c r="BD53"/>
      <c r="BE53"/>
      <c r="BF53"/>
      <c r="BG53"/>
      <c r="BH53"/>
      <c r="BI53"/>
      <c r="BJ53"/>
    </row>
    <row r="54" spans="1:62" s="3" customFormat="1" x14ac:dyDescent="0.25">
      <c r="A54" s="17" t="s">
        <v>133</v>
      </c>
      <c r="B54" s="17">
        <v>84</v>
      </c>
      <c r="C54" s="17" t="s">
        <v>77</v>
      </c>
      <c r="D54" s="14" t="s">
        <v>4</v>
      </c>
      <c r="E54" s="14"/>
      <c r="F54" s="29">
        <v>9700</v>
      </c>
      <c r="G54" s="29">
        <v>10257.854077253218</v>
      </c>
      <c r="H54" s="29">
        <v>10257.854077253218</v>
      </c>
      <c r="I54" s="29">
        <v>0</v>
      </c>
      <c r="J54" s="14" t="s">
        <v>828</v>
      </c>
      <c r="K54" s="63"/>
      <c r="L54" s="12"/>
      <c r="M54" s="71"/>
      <c r="N54" s="71"/>
      <c r="O54" s="71"/>
      <c r="P54" s="71"/>
      <c r="Q54" s="71"/>
      <c r="R54" s="87"/>
      <c r="S54" s="87"/>
      <c r="T54" s="87"/>
      <c r="U54" s="87"/>
      <c r="V54" s="71"/>
      <c r="W54" s="71"/>
      <c r="X54"/>
      <c r="Y54"/>
      <c r="Z54"/>
      <c r="AA54"/>
      <c r="AB54"/>
      <c r="AC54"/>
      <c r="AD54"/>
      <c r="AE54"/>
      <c r="AF54"/>
      <c r="AG54"/>
      <c r="AH54"/>
      <c r="AI54"/>
      <c r="AJ54"/>
      <c r="AL54"/>
      <c r="AM54"/>
      <c r="AN54"/>
      <c r="AO54"/>
      <c r="AP54"/>
      <c r="AQ54"/>
      <c r="AR54"/>
      <c r="AS54"/>
      <c r="AT54"/>
      <c r="AU54"/>
      <c r="AV54"/>
      <c r="AW54"/>
      <c r="AX54"/>
      <c r="AY54"/>
      <c r="AZ54"/>
      <c r="BA54"/>
      <c r="BB54"/>
      <c r="BC54"/>
      <c r="BD54"/>
      <c r="BE54"/>
      <c r="BF54"/>
      <c r="BG54"/>
      <c r="BH54"/>
      <c r="BI54"/>
      <c r="BJ54"/>
    </row>
    <row r="55" spans="1:62" s="3" customFormat="1" x14ac:dyDescent="0.25">
      <c r="A55" s="17" t="s">
        <v>134</v>
      </c>
      <c r="B55" s="17">
        <v>66</v>
      </c>
      <c r="C55" s="17" t="s">
        <v>77</v>
      </c>
      <c r="D55" s="14" t="s">
        <v>4</v>
      </c>
      <c r="E55" s="14"/>
      <c r="F55" s="29">
        <v>3480</v>
      </c>
      <c r="G55" s="29">
        <v>3680.1373390557937</v>
      </c>
      <c r="H55" s="29">
        <v>3680.1373390557937</v>
      </c>
      <c r="I55" s="29">
        <v>0</v>
      </c>
      <c r="J55" s="14" t="s">
        <v>828</v>
      </c>
      <c r="K55" s="63"/>
      <c r="L55" s="12"/>
      <c r="M55" s="71"/>
      <c r="N55" s="71"/>
      <c r="O55" s="71"/>
      <c r="P55" s="71"/>
      <c r="Q55" s="71"/>
      <c r="R55" s="87"/>
      <c r="S55" s="87"/>
      <c r="T55" s="87"/>
      <c r="U55" s="87"/>
      <c r="V55" s="71"/>
      <c r="W55" s="71"/>
      <c r="X55"/>
      <c r="Y55"/>
      <c r="Z55"/>
      <c r="AA55"/>
      <c r="AB55"/>
      <c r="AC55"/>
      <c r="AD55"/>
      <c r="AE55"/>
      <c r="AF55"/>
      <c r="AG55"/>
      <c r="AH55"/>
      <c r="AI55"/>
      <c r="AJ55"/>
      <c r="AL55"/>
      <c r="AM55"/>
      <c r="AN55"/>
      <c r="AO55"/>
      <c r="AP55"/>
      <c r="AQ55"/>
      <c r="AR55"/>
      <c r="AS55"/>
      <c r="AT55"/>
      <c r="AU55"/>
      <c r="AV55"/>
      <c r="AW55"/>
      <c r="AX55"/>
      <c r="AY55"/>
      <c r="AZ55"/>
      <c r="BA55"/>
      <c r="BB55"/>
      <c r="BC55"/>
      <c r="BD55"/>
      <c r="BE55"/>
      <c r="BF55"/>
      <c r="BG55"/>
      <c r="BH55"/>
      <c r="BI55"/>
      <c r="BJ55"/>
    </row>
    <row r="56" spans="1:62" s="3" customFormat="1" x14ac:dyDescent="0.25">
      <c r="A56" s="17" t="s">
        <v>135</v>
      </c>
      <c r="B56" s="17">
        <v>69</v>
      </c>
      <c r="C56" s="17" t="s">
        <v>77</v>
      </c>
      <c r="D56" s="14" t="s">
        <v>4</v>
      </c>
      <c r="E56" s="14"/>
      <c r="F56" s="29">
        <v>1870</v>
      </c>
      <c r="G56" s="29">
        <v>1977.5450643776821</v>
      </c>
      <c r="H56" s="29">
        <v>1977.5450643776821</v>
      </c>
      <c r="I56" s="29">
        <v>0</v>
      </c>
      <c r="J56" s="14" t="s">
        <v>828</v>
      </c>
      <c r="K56" s="63"/>
      <c r="L56" s="12"/>
      <c r="M56" s="71"/>
      <c r="N56" s="71"/>
      <c r="O56" s="71"/>
      <c r="P56" s="71"/>
      <c r="Q56" s="71"/>
      <c r="R56" s="87"/>
      <c r="S56" s="87"/>
      <c r="T56" s="87"/>
      <c r="U56" s="87"/>
      <c r="V56" s="71"/>
      <c r="W56" s="71"/>
      <c r="X56"/>
      <c r="Y56"/>
      <c r="Z56"/>
      <c r="AA56"/>
      <c r="AB56"/>
      <c r="AC56"/>
      <c r="AD56"/>
      <c r="AE56"/>
      <c r="AF56"/>
      <c r="AG56"/>
      <c r="AH56"/>
      <c r="AI56"/>
      <c r="AJ56"/>
      <c r="AL56"/>
      <c r="AM56"/>
      <c r="AN56"/>
      <c r="AO56"/>
      <c r="AP56"/>
      <c r="AQ56"/>
      <c r="AR56"/>
      <c r="AS56"/>
      <c r="AT56"/>
      <c r="AU56"/>
      <c r="AV56"/>
      <c r="AW56"/>
      <c r="AX56"/>
      <c r="AY56"/>
      <c r="AZ56"/>
      <c r="BA56"/>
      <c r="BB56"/>
      <c r="BC56"/>
      <c r="BD56"/>
      <c r="BE56"/>
      <c r="BF56"/>
      <c r="BG56"/>
      <c r="BH56"/>
      <c r="BI56"/>
      <c r="BJ56"/>
    </row>
    <row r="57" spans="1:62" s="3" customFormat="1" x14ac:dyDescent="0.25">
      <c r="A57" s="17" t="s">
        <v>136</v>
      </c>
      <c r="B57" s="17">
        <v>61</v>
      </c>
      <c r="C57" s="17" t="s">
        <v>77</v>
      </c>
      <c r="D57" s="14" t="s">
        <v>4</v>
      </c>
      <c r="E57" s="14"/>
      <c r="F57" s="29">
        <v>1870</v>
      </c>
      <c r="G57" s="29">
        <v>1977.5450643776821</v>
      </c>
      <c r="H57" s="29">
        <v>1977.5450643776821</v>
      </c>
      <c r="I57" s="29">
        <v>0</v>
      </c>
      <c r="J57" s="14" t="s">
        <v>828</v>
      </c>
      <c r="K57" s="63"/>
      <c r="L57" s="12"/>
      <c r="M57" s="71"/>
      <c r="N57" s="71"/>
      <c r="O57" s="71"/>
      <c r="P57" s="71"/>
      <c r="Q57" s="71"/>
      <c r="R57" s="87"/>
      <c r="S57" s="87"/>
      <c r="T57" s="87"/>
      <c r="U57" s="87"/>
      <c r="V57" s="71"/>
      <c r="W57" s="71"/>
      <c r="X57"/>
      <c r="Y57"/>
      <c r="Z57"/>
      <c r="AA57"/>
      <c r="AB57"/>
      <c r="AC57"/>
      <c r="AD57"/>
      <c r="AE57"/>
      <c r="AF57"/>
      <c r="AG57"/>
      <c r="AH57"/>
      <c r="AI57"/>
      <c r="AJ57"/>
      <c r="AL57"/>
      <c r="AM57"/>
      <c r="AN57"/>
      <c r="AO57"/>
      <c r="AP57"/>
      <c r="AQ57"/>
      <c r="AR57"/>
      <c r="AS57"/>
      <c r="AT57"/>
      <c r="AU57"/>
      <c r="AV57"/>
      <c r="AW57"/>
      <c r="AX57"/>
      <c r="AY57"/>
      <c r="AZ57"/>
      <c r="BA57"/>
      <c r="BB57"/>
      <c r="BC57"/>
      <c r="BD57"/>
      <c r="BE57"/>
      <c r="BF57"/>
      <c r="BG57"/>
      <c r="BH57"/>
      <c r="BI57"/>
      <c r="BJ57"/>
    </row>
    <row r="58" spans="1:62" s="3" customFormat="1" x14ac:dyDescent="0.25">
      <c r="A58" s="17" t="s">
        <v>137</v>
      </c>
      <c r="B58" s="17">
        <v>114</v>
      </c>
      <c r="C58" s="17" t="s">
        <v>77</v>
      </c>
      <c r="D58" s="14" t="s">
        <v>4</v>
      </c>
      <c r="E58" s="14"/>
      <c r="F58" s="29">
        <v>11880</v>
      </c>
      <c r="G58" s="29">
        <v>12563.227467811157</v>
      </c>
      <c r="H58" s="29">
        <v>12563.227467811157</v>
      </c>
      <c r="I58" s="29">
        <v>0</v>
      </c>
      <c r="J58" s="14" t="s">
        <v>828</v>
      </c>
      <c r="K58" s="63"/>
      <c r="L58" s="12"/>
      <c r="M58" s="71"/>
      <c r="N58" s="71"/>
      <c r="O58" s="71"/>
      <c r="P58" s="71"/>
      <c r="Q58" s="71"/>
      <c r="R58" s="87"/>
      <c r="S58" s="87"/>
      <c r="T58" s="87"/>
      <c r="U58" s="87"/>
      <c r="V58" s="71"/>
      <c r="W58" s="71"/>
      <c r="X58"/>
      <c r="Y58"/>
      <c r="Z58"/>
      <c r="AA58"/>
      <c r="AB58"/>
      <c r="AC58"/>
      <c r="AD58"/>
      <c r="AE58"/>
      <c r="AF58"/>
      <c r="AG58"/>
      <c r="AH58"/>
      <c r="AI58"/>
      <c r="AJ58"/>
      <c r="AL58"/>
      <c r="AM58"/>
      <c r="AN58"/>
      <c r="AO58"/>
      <c r="AP58"/>
      <c r="AQ58"/>
      <c r="AR58"/>
      <c r="AS58"/>
      <c r="AT58"/>
      <c r="AU58"/>
      <c r="AV58"/>
      <c r="AW58"/>
      <c r="AX58"/>
      <c r="AY58"/>
      <c r="AZ58"/>
      <c r="BA58"/>
      <c r="BB58"/>
      <c r="BC58"/>
      <c r="BD58"/>
      <c r="BE58"/>
      <c r="BF58"/>
      <c r="BG58"/>
      <c r="BH58"/>
      <c r="BI58"/>
      <c r="BJ58"/>
    </row>
    <row r="59" spans="1:62" s="3" customFormat="1" x14ac:dyDescent="0.25">
      <c r="A59" s="17" t="s">
        <v>138</v>
      </c>
      <c r="B59" s="17">
        <v>115</v>
      </c>
      <c r="C59" s="17" t="s">
        <v>77</v>
      </c>
      <c r="D59" s="14" t="s">
        <v>4</v>
      </c>
      <c r="E59" s="14"/>
      <c r="F59" s="29">
        <v>2200</v>
      </c>
      <c r="G59" s="29">
        <v>2326.5236051502143</v>
      </c>
      <c r="H59" s="29">
        <v>2326.5236051502143</v>
      </c>
      <c r="I59" s="29">
        <v>0</v>
      </c>
      <c r="J59" s="14" t="s">
        <v>828</v>
      </c>
      <c r="K59" s="63"/>
      <c r="L59" s="12"/>
      <c r="M59" s="71"/>
      <c r="N59" s="71"/>
      <c r="O59" s="71"/>
      <c r="P59" s="71"/>
      <c r="Q59" s="71"/>
      <c r="R59" s="87"/>
      <c r="S59" s="87"/>
      <c r="T59" s="87"/>
      <c r="U59" s="87"/>
      <c r="V59" s="71"/>
      <c r="W59" s="71"/>
      <c r="X59"/>
      <c r="Y59"/>
      <c r="Z59"/>
      <c r="AA59"/>
      <c r="AB59"/>
      <c r="AC59"/>
      <c r="AD59"/>
      <c r="AE59"/>
      <c r="AF59"/>
      <c r="AG59"/>
      <c r="AH59"/>
      <c r="AI59"/>
      <c r="AJ59"/>
      <c r="AL59"/>
      <c r="AM59"/>
      <c r="AN59"/>
      <c r="AO59"/>
      <c r="AP59"/>
      <c r="AQ59"/>
      <c r="AR59"/>
      <c r="AS59"/>
      <c r="AT59"/>
      <c r="AU59"/>
      <c r="AV59"/>
      <c r="AW59"/>
      <c r="AX59"/>
      <c r="AY59"/>
      <c r="AZ59"/>
      <c r="BA59"/>
      <c r="BB59"/>
      <c r="BC59"/>
      <c r="BD59"/>
      <c r="BE59"/>
      <c r="BF59"/>
      <c r="BG59"/>
      <c r="BH59"/>
      <c r="BI59"/>
      <c r="BJ59"/>
    </row>
    <row r="60" spans="1:62" s="3" customFormat="1" x14ac:dyDescent="0.25">
      <c r="A60" s="17" t="s">
        <v>139</v>
      </c>
      <c r="B60" s="17"/>
      <c r="C60" s="17" t="s">
        <v>77</v>
      </c>
      <c r="D60" s="14" t="s">
        <v>4</v>
      </c>
      <c r="E60" s="14"/>
      <c r="F60" s="29">
        <v>100</v>
      </c>
      <c r="G60" s="29">
        <v>105.75107296137338</v>
      </c>
      <c r="H60" s="29">
        <v>105.75107296137338</v>
      </c>
      <c r="I60" s="29">
        <v>0</v>
      </c>
      <c r="J60" s="14" t="s">
        <v>828</v>
      </c>
      <c r="K60" s="63"/>
      <c r="L60" s="12"/>
      <c r="M60" s="71"/>
      <c r="N60" s="71"/>
      <c r="O60" s="71"/>
      <c r="P60" s="71"/>
      <c r="Q60" s="71"/>
      <c r="R60" s="87"/>
      <c r="S60" s="87"/>
      <c r="T60" s="87"/>
      <c r="U60" s="87"/>
      <c r="V60" s="71"/>
      <c r="W60" s="71"/>
      <c r="X60"/>
      <c r="Y60"/>
      <c r="Z60"/>
      <c r="AA60"/>
      <c r="AB60"/>
      <c r="AC60"/>
      <c r="AD60"/>
      <c r="AE60"/>
      <c r="AF60"/>
      <c r="AG60"/>
      <c r="AH60"/>
      <c r="AI60"/>
      <c r="AJ60"/>
      <c r="AL60"/>
      <c r="AM60"/>
      <c r="AN60"/>
      <c r="AO60"/>
      <c r="AP60"/>
      <c r="AQ60"/>
      <c r="AR60"/>
      <c r="AS60"/>
      <c r="AT60"/>
      <c r="AU60"/>
      <c r="AV60"/>
      <c r="AW60"/>
      <c r="AX60"/>
      <c r="AY60"/>
      <c r="AZ60"/>
      <c r="BA60"/>
      <c r="BB60"/>
      <c r="BC60"/>
      <c r="BD60"/>
      <c r="BE60"/>
      <c r="BF60"/>
      <c r="BG60"/>
      <c r="BH60"/>
      <c r="BI60"/>
      <c r="BJ60"/>
    </row>
    <row r="61" spans="1:62" s="3" customFormat="1" x14ac:dyDescent="0.25">
      <c r="A61" s="17" t="s">
        <v>140</v>
      </c>
      <c r="B61" s="17"/>
      <c r="C61" s="17" t="s">
        <v>77</v>
      </c>
      <c r="D61" s="14" t="s">
        <v>4</v>
      </c>
      <c r="E61" s="14"/>
      <c r="F61" s="29">
        <v>495</v>
      </c>
      <c r="G61" s="29">
        <v>523.46781115879821</v>
      </c>
      <c r="H61" s="29">
        <v>523.46781115879821</v>
      </c>
      <c r="I61" s="29">
        <v>0</v>
      </c>
      <c r="J61" s="14" t="s">
        <v>828</v>
      </c>
      <c r="K61" s="63"/>
      <c r="L61" s="12"/>
      <c r="M61" s="71"/>
      <c r="N61" s="71"/>
      <c r="O61" s="71"/>
      <c r="P61" s="71"/>
      <c r="Q61" s="71"/>
      <c r="R61" s="87"/>
      <c r="S61" s="87"/>
      <c r="T61" s="87"/>
      <c r="U61" s="87"/>
      <c r="V61" s="71"/>
      <c r="W61" s="71"/>
      <c r="X61"/>
      <c r="Y61"/>
      <c r="Z61"/>
      <c r="AA61"/>
      <c r="AB61"/>
      <c r="AC61"/>
      <c r="AD61"/>
      <c r="AE61"/>
      <c r="AF61"/>
      <c r="AG61"/>
      <c r="AH61"/>
      <c r="AI61"/>
      <c r="AJ61"/>
      <c r="AL61"/>
      <c r="AM61"/>
      <c r="AN61"/>
      <c r="AO61"/>
      <c r="AP61"/>
      <c r="AQ61"/>
      <c r="AR61"/>
      <c r="AS61"/>
      <c r="AT61"/>
      <c r="AU61"/>
      <c r="AV61"/>
      <c r="AW61"/>
      <c r="AX61"/>
      <c r="AY61"/>
      <c r="AZ61"/>
      <c r="BA61"/>
      <c r="BB61"/>
      <c r="BC61"/>
      <c r="BD61"/>
      <c r="BE61"/>
      <c r="BF61"/>
      <c r="BG61"/>
      <c r="BH61"/>
      <c r="BI61"/>
      <c r="BJ61"/>
    </row>
    <row r="62" spans="1:62" s="3" customFormat="1" x14ac:dyDescent="0.25">
      <c r="A62" s="17" t="s">
        <v>141</v>
      </c>
      <c r="B62" s="17">
        <v>83</v>
      </c>
      <c r="C62" s="17" t="s">
        <v>77</v>
      </c>
      <c r="D62" s="14" t="s">
        <v>4</v>
      </c>
      <c r="E62" s="14"/>
      <c r="F62" s="29">
        <v>10510</v>
      </c>
      <c r="G62" s="29">
        <v>11114.437768240343</v>
      </c>
      <c r="H62" s="29">
        <v>11114.437768240343</v>
      </c>
      <c r="I62" s="29">
        <v>0</v>
      </c>
      <c r="J62" s="14" t="s">
        <v>828</v>
      </c>
      <c r="K62" s="63"/>
      <c r="L62" s="12"/>
      <c r="M62" s="71"/>
      <c r="N62" s="71"/>
      <c r="O62" s="71"/>
      <c r="P62" s="71"/>
      <c r="Q62" s="71"/>
      <c r="R62" s="87"/>
      <c r="S62" s="87"/>
      <c r="T62" s="87"/>
      <c r="U62" s="87"/>
      <c r="V62" s="71"/>
      <c r="W62" s="71"/>
      <c r="X62"/>
      <c r="Y62"/>
      <c r="Z62"/>
      <c r="AA62"/>
      <c r="AB62"/>
      <c r="AC62"/>
      <c r="AD62"/>
      <c r="AE62"/>
      <c r="AF62"/>
      <c r="AG62"/>
      <c r="AH62"/>
      <c r="AI62"/>
      <c r="AJ62"/>
      <c r="AL62"/>
      <c r="AM62"/>
      <c r="AN62"/>
      <c r="AO62"/>
      <c r="AP62"/>
      <c r="AQ62"/>
      <c r="AR62"/>
      <c r="AS62"/>
      <c r="AT62"/>
      <c r="AU62"/>
      <c r="AV62"/>
      <c r="AW62"/>
      <c r="AX62"/>
      <c r="AY62"/>
      <c r="AZ62"/>
      <c r="BA62"/>
      <c r="BB62"/>
      <c r="BC62"/>
      <c r="BD62"/>
      <c r="BE62"/>
      <c r="BF62"/>
      <c r="BG62"/>
      <c r="BH62"/>
      <c r="BI62"/>
      <c r="BJ62"/>
    </row>
    <row r="63" spans="1:62" s="3" customFormat="1" x14ac:dyDescent="0.25">
      <c r="A63" s="17" t="s">
        <v>142</v>
      </c>
      <c r="B63" s="17">
        <v>111</v>
      </c>
      <c r="C63" s="17" t="s">
        <v>77</v>
      </c>
      <c r="D63" s="14" t="s">
        <v>4</v>
      </c>
      <c r="E63" s="14"/>
      <c r="F63" s="29">
        <v>1920</v>
      </c>
      <c r="G63" s="29">
        <v>2030.420600858369</v>
      </c>
      <c r="H63" s="29">
        <v>2030.420600858369</v>
      </c>
      <c r="I63" s="29">
        <v>0</v>
      </c>
      <c r="J63" s="14" t="s">
        <v>828</v>
      </c>
      <c r="K63" s="63"/>
      <c r="L63" s="12"/>
      <c r="M63" s="71"/>
      <c r="N63" s="71"/>
      <c r="O63" s="71"/>
      <c r="P63" s="71"/>
      <c r="Q63" s="71"/>
      <c r="R63" s="87"/>
      <c r="S63" s="87"/>
      <c r="T63" s="87"/>
      <c r="U63" s="87"/>
      <c r="V63" s="71"/>
      <c r="W63" s="71"/>
      <c r="X63"/>
      <c r="Y63"/>
      <c r="Z63"/>
      <c r="AA63"/>
      <c r="AB63"/>
      <c r="AC63"/>
      <c r="AD63"/>
      <c r="AE63"/>
      <c r="AF63"/>
      <c r="AG63"/>
      <c r="AH63"/>
      <c r="AI63"/>
      <c r="AJ63"/>
      <c r="AL63"/>
      <c r="AM63"/>
      <c r="AN63"/>
      <c r="AO63"/>
      <c r="AP63"/>
      <c r="AQ63"/>
      <c r="AR63"/>
      <c r="AS63"/>
      <c r="AT63"/>
      <c r="AU63"/>
      <c r="AV63"/>
      <c r="AW63"/>
      <c r="AX63"/>
      <c r="AY63"/>
      <c r="AZ63"/>
      <c r="BA63"/>
      <c r="BB63"/>
      <c r="BC63"/>
      <c r="BD63"/>
      <c r="BE63"/>
      <c r="BF63"/>
      <c r="BG63"/>
      <c r="BH63"/>
      <c r="BI63"/>
      <c r="BJ63"/>
    </row>
    <row r="64" spans="1:62" s="3" customFormat="1" x14ac:dyDescent="0.25">
      <c r="A64" s="17" t="s">
        <v>143</v>
      </c>
      <c r="B64" s="17">
        <v>112</v>
      </c>
      <c r="C64" s="17" t="s">
        <v>77</v>
      </c>
      <c r="D64" s="14" t="s">
        <v>4</v>
      </c>
      <c r="E64" s="14"/>
      <c r="F64" s="29">
        <v>13200</v>
      </c>
      <c r="G64" s="29">
        <v>13959.141630901286</v>
      </c>
      <c r="H64" s="29">
        <v>13959.141630901286</v>
      </c>
      <c r="I64" s="29">
        <v>0</v>
      </c>
      <c r="J64" s="14" t="s">
        <v>828</v>
      </c>
      <c r="K64" s="63"/>
      <c r="L64" s="12"/>
      <c r="M64" s="71"/>
      <c r="N64" s="71"/>
      <c r="O64" s="71"/>
      <c r="P64" s="71"/>
      <c r="Q64" s="71"/>
      <c r="R64" s="87"/>
      <c r="S64" s="87"/>
      <c r="T64" s="87"/>
      <c r="U64" s="87"/>
      <c r="V64" s="71"/>
      <c r="W64" s="71"/>
      <c r="X64"/>
      <c r="Y64"/>
      <c r="Z64"/>
      <c r="AA64"/>
      <c r="AB64"/>
      <c r="AC64"/>
      <c r="AD64"/>
      <c r="AE64"/>
      <c r="AF64"/>
      <c r="AG64"/>
      <c r="AH64"/>
      <c r="AI64"/>
      <c r="AJ64"/>
      <c r="AL64"/>
      <c r="AM64"/>
      <c r="AN64"/>
      <c r="AO64"/>
      <c r="AP64"/>
      <c r="AQ64"/>
      <c r="AR64"/>
      <c r="AS64"/>
      <c r="AT64"/>
      <c r="AU64"/>
      <c r="AV64"/>
      <c r="AW64"/>
      <c r="AX64"/>
      <c r="AY64"/>
      <c r="AZ64"/>
      <c r="BA64"/>
      <c r="BB64"/>
      <c r="BC64"/>
      <c r="BD64"/>
      <c r="BE64"/>
      <c r="BF64"/>
      <c r="BG64"/>
      <c r="BH64"/>
      <c r="BI64"/>
      <c r="BJ64"/>
    </row>
    <row r="65" spans="1:62" s="3" customFormat="1" x14ac:dyDescent="0.25">
      <c r="A65" s="17" t="s">
        <v>144</v>
      </c>
      <c r="B65" s="17"/>
      <c r="C65" s="17" t="s">
        <v>77</v>
      </c>
      <c r="D65" s="14" t="s">
        <v>4</v>
      </c>
      <c r="E65" s="14"/>
      <c r="F65" s="29">
        <v>1600</v>
      </c>
      <c r="G65" s="29">
        <v>1692.0171673819741</v>
      </c>
      <c r="H65" s="29">
        <v>1692.0171673819741</v>
      </c>
      <c r="I65" s="29">
        <v>0</v>
      </c>
      <c r="J65" s="14" t="s">
        <v>828</v>
      </c>
      <c r="K65" s="63"/>
      <c r="L65" s="12"/>
      <c r="M65" s="71"/>
      <c r="N65" s="71"/>
      <c r="O65" s="71"/>
      <c r="P65" s="71"/>
      <c r="Q65" s="71"/>
      <c r="R65" s="87"/>
      <c r="S65" s="87"/>
      <c r="T65" s="87"/>
      <c r="U65" s="87"/>
      <c r="V65" s="71"/>
      <c r="W65" s="71"/>
      <c r="X65"/>
      <c r="Y65"/>
      <c r="Z65"/>
      <c r="AA65"/>
      <c r="AB65"/>
      <c r="AC65"/>
      <c r="AD65"/>
      <c r="AE65"/>
      <c r="AF65"/>
      <c r="AG65"/>
      <c r="AH65"/>
      <c r="AI65"/>
      <c r="AJ65"/>
      <c r="AL65"/>
      <c r="AM65"/>
      <c r="AN65"/>
      <c r="AO65"/>
      <c r="AP65"/>
      <c r="AQ65"/>
      <c r="AR65"/>
      <c r="AS65"/>
      <c r="AT65"/>
      <c r="AU65"/>
      <c r="AV65"/>
      <c r="AW65"/>
      <c r="AX65"/>
      <c r="AY65"/>
      <c r="AZ65"/>
      <c r="BA65"/>
      <c r="BB65"/>
      <c r="BC65"/>
      <c r="BD65"/>
      <c r="BE65"/>
      <c r="BF65"/>
      <c r="BG65"/>
      <c r="BH65"/>
      <c r="BI65"/>
      <c r="BJ65"/>
    </row>
    <row r="66" spans="1:62" s="3" customFormat="1" x14ac:dyDescent="0.25">
      <c r="A66" s="17" t="s">
        <v>145</v>
      </c>
      <c r="B66" s="17">
        <v>113</v>
      </c>
      <c r="C66" s="17" t="s">
        <v>80</v>
      </c>
      <c r="D66" s="14" t="s">
        <v>63</v>
      </c>
      <c r="E66" s="14">
        <v>2028</v>
      </c>
      <c r="F66" s="29">
        <v>1320</v>
      </c>
      <c r="G66" s="29">
        <v>1395.9141630901286</v>
      </c>
      <c r="H66" s="29">
        <v>1395.9141630901286</v>
      </c>
      <c r="I66" s="29">
        <v>0</v>
      </c>
      <c r="J66" s="14" t="s">
        <v>828</v>
      </c>
      <c r="K66" s="63" t="s">
        <v>888</v>
      </c>
      <c r="L66" s="12"/>
      <c r="M66" s="71"/>
      <c r="N66" s="71"/>
      <c r="O66" s="71"/>
      <c r="P66" s="71"/>
      <c r="Q66" s="71"/>
      <c r="R66" s="87"/>
      <c r="S66" s="87"/>
      <c r="T66" s="87"/>
      <c r="U66" s="87"/>
      <c r="V66" s="71"/>
      <c r="W66" s="71"/>
      <c r="X66"/>
      <c r="Y66"/>
      <c r="Z66"/>
      <c r="AA66"/>
      <c r="AB66"/>
      <c r="AC66"/>
      <c r="AD66"/>
      <c r="AE66"/>
      <c r="AF66"/>
      <c r="AG66"/>
      <c r="AH66"/>
      <c r="AI66"/>
      <c r="AJ66"/>
      <c r="AL66"/>
      <c r="AM66"/>
      <c r="AN66"/>
      <c r="AO66"/>
      <c r="AP66"/>
      <c r="AQ66"/>
      <c r="AR66"/>
      <c r="AS66"/>
      <c r="AT66"/>
      <c r="AU66"/>
      <c r="AV66"/>
      <c r="AW66"/>
      <c r="AX66"/>
      <c r="AY66"/>
      <c r="AZ66"/>
      <c r="BA66"/>
      <c r="BB66"/>
      <c r="BC66"/>
      <c r="BD66"/>
      <c r="BE66"/>
      <c r="BF66"/>
      <c r="BG66"/>
      <c r="BH66"/>
      <c r="BI66"/>
      <c r="BJ66"/>
    </row>
    <row r="67" spans="1:62" s="3" customFormat="1" x14ac:dyDescent="0.25">
      <c r="A67" s="17" t="s">
        <v>147</v>
      </c>
      <c r="B67" s="17">
        <v>116</v>
      </c>
      <c r="C67" s="17" t="s">
        <v>77</v>
      </c>
      <c r="D67" s="14" t="s">
        <v>4</v>
      </c>
      <c r="E67" s="14"/>
      <c r="F67" s="29">
        <v>9180</v>
      </c>
      <c r="G67" s="29">
        <v>9707.9484978540768</v>
      </c>
      <c r="H67" s="29">
        <v>9707.9484978540768</v>
      </c>
      <c r="I67" s="29">
        <v>0</v>
      </c>
      <c r="J67" s="14" t="s">
        <v>828</v>
      </c>
      <c r="K67" s="63"/>
      <c r="L67" s="12"/>
      <c r="M67" s="71"/>
      <c r="N67" s="71"/>
      <c r="O67" s="71"/>
      <c r="P67" s="71"/>
      <c r="Q67" s="71"/>
      <c r="R67" s="87"/>
      <c r="S67" s="87"/>
      <c r="T67" s="87"/>
      <c r="U67" s="87"/>
      <c r="V67" s="71"/>
      <c r="W67" s="71"/>
      <c r="X67"/>
      <c r="Y67"/>
      <c r="Z67"/>
      <c r="AA67"/>
      <c r="AB67"/>
      <c r="AC67"/>
      <c r="AD67"/>
      <c r="AE67"/>
      <c r="AF67"/>
      <c r="AG67"/>
      <c r="AH67"/>
      <c r="AI67"/>
      <c r="AJ67"/>
      <c r="AL67"/>
      <c r="AM67"/>
      <c r="AN67"/>
      <c r="AO67"/>
      <c r="AP67"/>
      <c r="AQ67"/>
      <c r="AR67"/>
      <c r="AS67"/>
      <c r="AT67"/>
      <c r="AU67"/>
      <c r="AV67"/>
      <c r="AW67"/>
      <c r="AX67"/>
      <c r="AY67"/>
      <c r="AZ67"/>
      <c r="BA67"/>
      <c r="BB67"/>
      <c r="BC67"/>
      <c r="BD67"/>
      <c r="BE67"/>
      <c r="BF67"/>
      <c r="BG67"/>
      <c r="BH67"/>
      <c r="BI67"/>
      <c r="BJ67"/>
    </row>
    <row r="68" spans="1:62" s="3" customFormat="1" x14ac:dyDescent="0.25">
      <c r="A68" s="17" t="s">
        <v>148</v>
      </c>
      <c r="B68" s="17"/>
      <c r="C68" s="17" t="s">
        <v>77</v>
      </c>
      <c r="D68" s="14" t="s">
        <v>4</v>
      </c>
      <c r="E68" s="14"/>
      <c r="F68" s="29">
        <v>495</v>
      </c>
      <c r="G68" s="29">
        <v>523.71</v>
      </c>
      <c r="H68" s="29">
        <v>523.71</v>
      </c>
      <c r="I68" s="29">
        <v>0</v>
      </c>
      <c r="J68" s="14" t="s">
        <v>828</v>
      </c>
      <c r="K68" s="63"/>
      <c r="L68" s="12"/>
      <c r="M68" s="71"/>
      <c r="N68" s="71"/>
      <c r="O68" s="71"/>
      <c r="P68" s="71"/>
      <c r="Q68" s="71"/>
      <c r="R68" s="87"/>
      <c r="S68" s="87"/>
      <c r="T68" s="87"/>
      <c r="U68" s="87"/>
      <c r="V68" s="71"/>
      <c r="W68" s="71"/>
      <c r="X68"/>
      <c r="Y68"/>
      <c r="Z68"/>
      <c r="AA68"/>
      <c r="AB68"/>
      <c r="AC68"/>
      <c r="AD68"/>
      <c r="AE68"/>
      <c r="AF68"/>
      <c r="AG68"/>
      <c r="AH68"/>
      <c r="AI68"/>
      <c r="AJ68"/>
      <c r="AL68"/>
      <c r="AM68"/>
      <c r="AN68"/>
      <c r="AO68"/>
      <c r="AP68"/>
      <c r="AQ68"/>
      <c r="AR68"/>
      <c r="AS68"/>
      <c r="AT68"/>
      <c r="AU68"/>
      <c r="AV68"/>
      <c r="AW68"/>
      <c r="AX68"/>
      <c r="AY68"/>
      <c r="AZ68"/>
      <c r="BA68"/>
      <c r="BB68"/>
      <c r="BC68"/>
      <c r="BD68"/>
      <c r="BE68"/>
      <c r="BF68"/>
      <c r="BG68"/>
      <c r="BH68"/>
      <c r="BI68"/>
      <c r="BJ68"/>
    </row>
    <row r="69" spans="1:62" s="3" customFormat="1" x14ac:dyDescent="0.25">
      <c r="A69" s="17" t="s">
        <v>149</v>
      </c>
      <c r="B69" s="17"/>
      <c r="C69" s="17" t="s">
        <v>77</v>
      </c>
      <c r="D69" s="14" t="s">
        <v>4</v>
      </c>
      <c r="E69" s="14"/>
      <c r="F69" s="29">
        <v>800</v>
      </c>
      <c r="G69" s="29">
        <v>846.00858369098705</v>
      </c>
      <c r="H69" s="29">
        <v>846.00858369098705</v>
      </c>
      <c r="I69" s="29">
        <v>0</v>
      </c>
      <c r="J69" s="14" t="s">
        <v>828</v>
      </c>
      <c r="K69" s="63"/>
      <c r="L69" s="12"/>
      <c r="M69" s="71"/>
      <c r="N69" s="71"/>
      <c r="O69" s="71"/>
      <c r="P69" s="71"/>
      <c r="Q69" s="71"/>
      <c r="R69" s="87"/>
      <c r="S69" s="87"/>
      <c r="T69" s="87"/>
      <c r="U69" s="87"/>
      <c r="V69" s="71"/>
      <c r="W69" s="71"/>
      <c r="X69"/>
      <c r="Y69"/>
      <c r="Z69"/>
      <c r="AA69"/>
      <c r="AB69"/>
      <c r="AC69"/>
      <c r="AD69"/>
      <c r="AE69"/>
      <c r="AF69"/>
      <c r="AG69"/>
      <c r="AH69"/>
      <c r="AI69"/>
      <c r="AJ69"/>
      <c r="AL69"/>
      <c r="AM69"/>
      <c r="AN69"/>
      <c r="AO69"/>
      <c r="AP69"/>
      <c r="AQ69"/>
      <c r="AR69"/>
      <c r="AS69"/>
      <c r="AT69"/>
      <c r="AU69"/>
      <c r="AV69"/>
      <c r="AW69"/>
      <c r="AX69"/>
      <c r="AY69"/>
      <c r="AZ69"/>
      <c r="BA69"/>
      <c r="BB69"/>
      <c r="BC69"/>
      <c r="BD69"/>
      <c r="BE69"/>
      <c r="BF69"/>
      <c r="BG69"/>
      <c r="BH69"/>
      <c r="BI69"/>
      <c r="BJ69"/>
    </row>
    <row r="70" spans="1:62" s="3" customFormat="1" x14ac:dyDescent="0.25">
      <c r="A70" s="17" t="s">
        <v>150</v>
      </c>
      <c r="B70" s="17">
        <v>7</v>
      </c>
      <c r="C70" s="17" t="s">
        <v>77</v>
      </c>
      <c r="D70" s="14" t="s">
        <v>4</v>
      </c>
      <c r="E70" s="14"/>
      <c r="F70" s="29">
        <v>2750</v>
      </c>
      <c r="G70" s="29">
        <v>2908.1545064377679</v>
      </c>
      <c r="H70" s="29">
        <v>2908.1545064377679</v>
      </c>
      <c r="I70" s="29">
        <v>0</v>
      </c>
      <c r="J70" s="14" t="s">
        <v>828</v>
      </c>
      <c r="K70" s="63" t="s">
        <v>898</v>
      </c>
      <c r="L70" s="12"/>
      <c r="M70" s="71"/>
      <c r="N70" s="71"/>
      <c r="O70" s="71"/>
      <c r="P70" s="71"/>
      <c r="Q70" s="71"/>
      <c r="R70" s="87"/>
      <c r="S70" s="87"/>
      <c r="T70" s="87"/>
      <c r="U70" s="87"/>
      <c r="V70" s="71"/>
      <c r="W70" s="71"/>
      <c r="X70"/>
      <c r="Y70"/>
      <c r="Z70"/>
      <c r="AA70"/>
      <c r="AB70"/>
      <c r="AC70"/>
      <c r="AD70"/>
      <c r="AE70"/>
      <c r="AF70"/>
      <c r="AG70"/>
      <c r="AH70"/>
      <c r="AI70"/>
      <c r="AJ70"/>
      <c r="AL70"/>
      <c r="AM70"/>
      <c r="AN70"/>
      <c r="AO70"/>
      <c r="AP70"/>
      <c r="AQ70"/>
      <c r="AR70"/>
      <c r="AS70"/>
      <c r="AT70"/>
      <c r="AU70"/>
      <c r="AV70"/>
      <c r="AW70"/>
      <c r="AX70"/>
      <c r="AY70"/>
      <c r="AZ70"/>
      <c r="BA70"/>
      <c r="BB70"/>
      <c r="BC70"/>
      <c r="BD70"/>
      <c r="BE70"/>
      <c r="BF70"/>
      <c r="BG70"/>
      <c r="BH70"/>
      <c r="BI70"/>
      <c r="BJ70"/>
    </row>
    <row r="71" spans="1:62" s="3" customFormat="1" x14ac:dyDescent="0.25">
      <c r="A71" s="17" t="s">
        <v>151</v>
      </c>
      <c r="B71" s="17">
        <v>110</v>
      </c>
      <c r="C71" s="17" t="s">
        <v>80</v>
      </c>
      <c r="D71" s="14" t="s">
        <v>63</v>
      </c>
      <c r="E71" s="14">
        <v>2026</v>
      </c>
      <c r="F71" s="29">
        <v>9800</v>
      </c>
      <c r="G71" s="29">
        <v>10363.605150214591</v>
      </c>
      <c r="H71" s="64">
        <v>19000</v>
      </c>
      <c r="I71" s="29">
        <v>212.06</v>
      </c>
      <c r="J71" s="14" t="s">
        <v>828</v>
      </c>
      <c r="K71" s="63" t="s">
        <v>912</v>
      </c>
      <c r="L71" s="12"/>
      <c r="M71" s="71"/>
      <c r="N71" s="71"/>
      <c r="O71" s="71"/>
      <c r="P71" s="71"/>
      <c r="Q71" s="71"/>
      <c r="R71" s="87"/>
      <c r="S71" s="87"/>
      <c r="T71" s="87"/>
      <c r="U71" s="87"/>
      <c r="V71" s="71"/>
      <c r="W71" s="71"/>
      <c r="X71"/>
      <c r="Y71"/>
      <c r="Z71"/>
      <c r="AA71"/>
      <c r="AB71"/>
      <c r="AC71"/>
      <c r="AD71"/>
      <c r="AE71"/>
      <c r="AF71"/>
      <c r="AG71"/>
      <c r="AH71"/>
      <c r="AI71"/>
      <c r="AJ71"/>
      <c r="AL71"/>
      <c r="AM71"/>
      <c r="AN71"/>
      <c r="AO71"/>
      <c r="AP71"/>
      <c r="AQ71"/>
      <c r="AR71"/>
      <c r="AS71"/>
      <c r="AT71"/>
      <c r="AU71"/>
      <c r="AV71"/>
      <c r="AW71"/>
      <c r="AX71"/>
      <c r="AY71"/>
      <c r="AZ71"/>
      <c r="BA71"/>
      <c r="BB71"/>
      <c r="BC71"/>
      <c r="BD71"/>
      <c r="BE71"/>
      <c r="BF71"/>
      <c r="BG71"/>
      <c r="BH71"/>
      <c r="BI71"/>
      <c r="BJ71"/>
    </row>
    <row r="72" spans="1:62" s="3" customFormat="1" x14ac:dyDescent="0.25">
      <c r="A72" s="17" t="s">
        <v>79</v>
      </c>
      <c r="B72" s="17"/>
      <c r="C72" s="17" t="s">
        <v>80</v>
      </c>
      <c r="D72" s="14" t="s">
        <v>3</v>
      </c>
      <c r="E72" s="14">
        <v>2023</v>
      </c>
      <c r="F72" s="29">
        <v>70</v>
      </c>
      <c r="G72" s="29">
        <v>74.02575107296137</v>
      </c>
      <c r="H72" s="29">
        <v>74.02575107296137</v>
      </c>
      <c r="I72" s="29">
        <v>0</v>
      </c>
      <c r="J72" s="14" t="s">
        <v>828</v>
      </c>
      <c r="K72" s="63" t="s">
        <v>701</v>
      </c>
      <c r="L72" s="12"/>
      <c r="M72" s="71"/>
      <c r="N72" s="71"/>
      <c r="O72" s="71"/>
      <c r="P72" s="71"/>
      <c r="Q72" s="71"/>
      <c r="R72" s="87"/>
      <c r="S72" s="87"/>
      <c r="T72" s="87"/>
      <c r="U72" s="87"/>
      <c r="V72" s="71"/>
      <c r="W72" s="71"/>
      <c r="X72"/>
      <c r="Y72"/>
      <c r="Z72"/>
      <c r="AA72"/>
      <c r="AB72"/>
      <c r="AC72"/>
      <c r="AD72"/>
      <c r="AE72"/>
      <c r="AF72"/>
      <c r="AG72"/>
      <c r="AH72"/>
      <c r="AI72"/>
      <c r="AJ72"/>
      <c r="AL72"/>
      <c r="AM72"/>
      <c r="AN72"/>
      <c r="AO72"/>
      <c r="AP72"/>
      <c r="AQ72"/>
      <c r="AR72"/>
      <c r="AS72"/>
      <c r="AT72"/>
      <c r="AU72"/>
      <c r="AV72"/>
      <c r="AW72"/>
      <c r="AX72"/>
      <c r="AY72"/>
      <c r="AZ72"/>
      <c r="BA72"/>
      <c r="BB72"/>
      <c r="BC72"/>
      <c r="BD72"/>
      <c r="BE72"/>
      <c r="BF72"/>
      <c r="BG72"/>
      <c r="BH72"/>
      <c r="BI72"/>
      <c r="BJ72"/>
    </row>
    <row r="73" spans="1:62" s="3" customFormat="1" x14ac:dyDescent="0.25">
      <c r="A73" s="17" t="s">
        <v>81</v>
      </c>
      <c r="B73" s="17"/>
      <c r="C73" s="17" t="s">
        <v>80</v>
      </c>
      <c r="D73" s="14" t="s">
        <v>3</v>
      </c>
      <c r="E73" s="14">
        <v>2023</v>
      </c>
      <c r="F73" s="29">
        <v>83</v>
      </c>
      <c r="G73" s="29">
        <v>87.773390557939905</v>
      </c>
      <c r="H73" s="29">
        <v>87.773390557939905</v>
      </c>
      <c r="I73" s="29">
        <v>5</v>
      </c>
      <c r="J73" s="14" t="s">
        <v>828</v>
      </c>
      <c r="K73" s="63" t="s">
        <v>701</v>
      </c>
      <c r="L73" s="12"/>
      <c r="M73" s="71"/>
      <c r="N73" s="71"/>
      <c r="O73" s="71"/>
      <c r="P73" s="71"/>
      <c r="Q73" s="71"/>
      <c r="R73" s="87"/>
      <c r="S73" s="87"/>
      <c r="T73" s="87"/>
      <c r="U73" s="87"/>
      <c r="V73" s="71"/>
      <c r="W73" s="71"/>
      <c r="X73"/>
      <c r="Y73"/>
      <c r="Z73"/>
      <c r="AA73"/>
      <c r="AB73"/>
      <c r="AC73"/>
      <c r="AD73"/>
      <c r="AE73"/>
      <c r="AF73"/>
      <c r="AG73"/>
      <c r="AH73"/>
      <c r="AI73"/>
      <c r="AJ73"/>
      <c r="AL73"/>
      <c r="AM73"/>
      <c r="AN73"/>
      <c r="AO73"/>
      <c r="AP73"/>
      <c r="AQ73"/>
      <c r="AR73"/>
      <c r="AS73"/>
      <c r="AT73"/>
      <c r="AU73"/>
      <c r="AV73"/>
      <c r="AW73"/>
      <c r="AX73"/>
      <c r="AY73"/>
      <c r="AZ73"/>
      <c r="BA73"/>
      <c r="BB73"/>
      <c r="BC73"/>
      <c r="BD73"/>
      <c r="BE73"/>
      <c r="BF73"/>
      <c r="BG73"/>
      <c r="BH73"/>
      <c r="BI73"/>
      <c r="BJ73"/>
    </row>
    <row r="74" spans="1:62" s="3" customFormat="1" x14ac:dyDescent="0.25">
      <c r="A74" s="69"/>
      <c r="B74" s="69"/>
      <c r="C74" s="69"/>
      <c r="D74" s="69"/>
      <c r="E74" s="69"/>
      <c r="F74" s="84"/>
      <c r="G74" s="84"/>
      <c r="H74" s="84"/>
      <c r="I74" s="84"/>
      <c r="J74" s="69"/>
      <c r="K74" s="70"/>
      <c r="M74" s="71"/>
      <c r="N74" s="71"/>
      <c r="O74" s="71"/>
      <c r="P74" s="71"/>
      <c r="Q74" s="71"/>
      <c r="R74" s="87"/>
      <c r="S74" s="87"/>
      <c r="T74" s="87"/>
      <c r="U74" s="87"/>
      <c r="V74" s="71"/>
      <c r="W74" s="71"/>
      <c r="X74"/>
      <c r="Y74"/>
      <c r="Z74"/>
      <c r="AA74"/>
      <c r="AB74"/>
      <c r="AC74"/>
      <c r="AD74"/>
      <c r="AE74"/>
      <c r="AF74"/>
      <c r="AG74"/>
      <c r="AH74"/>
      <c r="AI74"/>
      <c r="AJ74"/>
      <c r="AL74"/>
      <c r="AM74"/>
      <c r="AN74"/>
      <c r="AO74"/>
      <c r="AP74"/>
      <c r="AQ74"/>
      <c r="AR74"/>
      <c r="AS74"/>
      <c r="AT74"/>
      <c r="AU74"/>
      <c r="AV74"/>
      <c r="AW74"/>
      <c r="AX74"/>
      <c r="AY74"/>
      <c r="AZ74"/>
      <c r="BA74"/>
      <c r="BB74"/>
      <c r="BC74"/>
      <c r="BD74"/>
      <c r="BE74"/>
      <c r="BF74"/>
      <c r="BG74"/>
      <c r="BH74"/>
      <c r="BI74"/>
      <c r="BJ74"/>
    </row>
  </sheetData>
  <autoFilter ref="M2:W45" xr:uid="{00000000-0009-0000-0000-000001000000}"/>
  <mergeCells count="2">
    <mergeCell ref="A1:K1"/>
    <mergeCell ref="M1:W1"/>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9"/>
  <dimension ref="A1:BV85"/>
  <sheetViews>
    <sheetView zoomScaleNormal="100" workbookViewId="0">
      <selection sqref="A1:K1"/>
    </sheetView>
  </sheetViews>
  <sheetFormatPr baseColWidth="10" defaultColWidth="11.42578125" defaultRowHeight="15" x14ac:dyDescent="0.25"/>
  <cols>
    <col min="1" max="1" width="57.28515625" style="71" bestFit="1" customWidth="1"/>
    <col min="2" max="2" width="4" style="71" bestFit="1" customWidth="1"/>
    <col min="3" max="3" width="7.7109375" style="71" customWidth="1"/>
    <col min="4" max="4" width="30.28515625" style="71" customWidth="1"/>
    <col min="5" max="5" width="12.42578125" style="71" bestFit="1" customWidth="1"/>
    <col min="6" max="7" width="20.28515625" style="82" bestFit="1" customWidth="1"/>
    <col min="8" max="8" width="13.5703125" style="82" bestFit="1" customWidth="1"/>
    <col min="9" max="9" width="11.7109375" style="82" bestFit="1" customWidth="1"/>
    <col min="10" max="10" width="5.42578125" style="71" bestFit="1" customWidth="1"/>
    <col min="11" max="11" width="57.140625" style="71" customWidth="1"/>
    <col min="12" max="12" width="14.85546875" style="3" bestFit="1" customWidth="1"/>
    <col min="13" max="13" width="61.85546875" style="71" customWidth="1"/>
    <col min="14" max="14" width="6.28515625" style="71" customWidth="1"/>
    <col min="15" max="15" width="7.5703125" style="71" customWidth="1"/>
    <col min="16" max="16" width="29.42578125" style="71" customWidth="1"/>
    <col min="17" max="17" width="10.28515625" style="71" customWidth="1"/>
    <col min="18" max="18" width="16" style="83" customWidth="1"/>
    <col min="19" max="19" width="13.85546875" style="83" customWidth="1"/>
    <col min="20" max="21" width="11.85546875" style="83" customWidth="1"/>
    <col min="22" max="22" width="6.28515625" style="71" customWidth="1"/>
    <col min="23" max="23" width="59.140625" style="71" bestFit="1" customWidth="1"/>
    <col min="24" max="24" width="7.28515625" customWidth="1"/>
    <col min="25" max="25" width="31" style="71" customWidth="1"/>
    <col min="26" max="26" width="6.28515625" style="71" customWidth="1"/>
    <col min="27" max="27" width="7.5703125" style="71" customWidth="1"/>
    <col min="28" max="28" width="21.28515625" style="71" customWidth="1"/>
    <col min="29" max="29" width="10.28515625" style="71" customWidth="1"/>
    <col min="30" max="30" width="9.7109375" style="71" customWidth="1"/>
    <col min="31" max="31" width="11.42578125" style="71" customWidth="1"/>
    <col min="32" max="32" width="9.42578125" style="71" customWidth="1"/>
    <col min="33" max="33" width="9.28515625" style="71" customWidth="1"/>
    <col min="34" max="34" width="6.28515625" style="71" customWidth="1"/>
    <col min="35" max="35" width="31.7109375" style="71" customWidth="1"/>
    <col min="37" max="37" width="25.28515625" bestFit="1" customWidth="1"/>
    <col min="38" max="38" width="9.140625" bestFit="1" customWidth="1"/>
    <col min="39" max="39" width="6.28515625" customWidth="1"/>
    <col min="40" max="40" width="7.5703125" customWidth="1"/>
    <col min="41" max="41" width="10.7109375" customWidth="1"/>
    <col min="42" max="42" width="10.28515625" customWidth="1"/>
    <col min="43" max="43" width="9.7109375" customWidth="1"/>
    <col min="44" max="44" width="11.42578125" customWidth="1"/>
    <col min="45" max="45" width="9.42578125" customWidth="1"/>
    <col min="46" max="46" width="9.28515625" customWidth="1"/>
    <col min="47" max="47" width="6.28515625" customWidth="1"/>
    <col min="48" max="48" width="31.7109375" customWidth="1"/>
    <col min="49" max="49" width="11.42578125" style="3"/>
    <col min="50" max="50" width="7.28515625" customWidth="1"/>
    <col min="51" max="51" width="22.28515625" customWidth="1"/>
    <col min="52" max="52" width="6.28515625" customWidth="1"/>
    <col min="53" max="53" width="7.5703125" customWidth="1"/>
    <col min="54" max="54" width="10.7109375" customWidth="1"/>
    <col min="55" max="55" width="10.28515625" customWidth="1"/>
    <col min="56" max="56" width="9.7109375" customWidth="1"/>
    <col min="57" max="57" width="11.42578125" customWidth="1"/>
    <col min="58" max="58" width="9.42578125" customWidth="1"/>
    <col min="59" max="59" width="9.28515625" customWidth="1"/>
    <col min="60" max="60" width="6.28515625" customWidth="1"/>
    <col min="61" max="61" width="31.7109375" customWidth="1"/>
    <col min="63" max="63" width="7.28515625" customWidth="1"/>
    <col min="64" max="64" width="22.28515625" customWidth="1"/>
    <col min="65" max="65" width="6.28515625" customWidth="1"/>
    <col min="66" max="66" width="7.5703125" customWidth="1"/>
    <col min="67" max="67" width="10.7109375" customWidth="1"/>
    <col min="68" max="68" width="10.28515625" customWidth="1"/>
    <col min="69" max="69" width="9.7109375" customWidth="1"/>
    <col min="70" max="70" width="11.42578125" customWidth="1"/>
    <col min="71" max="71" width="9.42578125" customWidth="1"/>
    <col min="72" max="72" width="9.28515625" customWidth="1"/>
    <col min="73" max="73" width="6.28515625" customWidth="1"/>
    <col min="74" max="74" width="31.7109375" customWidth="1"/>
    <col min="75" max="16384" width="11.42578125" style="3"/>
  </cols>
  <sheetData>
    <row r="1" spans="1:74" x14ac:dyDescent="0.25">
      <c r="A1" s="90" t="s">
        <v>152</v>
      </c>
      <c r="B1" s="90"/>
      <c r="C1" s="90"/>
      <c r="D1" s="90"/>
      <c r="E1" s="90"/>
      <c r="F1" s="90"/>
      <c r="G1" s="90"/>
      <c r="H1" s="90"/>
      <c r="I1" s="90"/>
      <c r="J1" s="90"/>
      <c r="K1" s="90"/>
      <c r="L1" s="62"/>
      <c r="M1" s="93" t="s">
        <v>153</v>
      </c>
      <c r="N1" s="93"/>
      <c r="O1" s="93"/>
      <c r="P1" s="93"/>
      <c r="Q1" s="93"/>
      <c r="R1" s="93"/>
      <c r="S1" s="93"/>
      <c r="T1" s="93"/>
      <c r="U1" s="93"/>
      <c r="V1" s="93"/>
      <c r="W1" s="93"/>
      <c r="Y1" s="90" t="s">
        <v>839</v>
      </c>
      <c r="Z1" s="90"/>
      <c r="AA1" s="90"/>
      <c r="AB1" s="90"/>
      <c r="AC1" s="90"/>
      <c r="AD1" s="90"/>
      <c r="AE1" s="90"/>
      <c r="AF1" s="90"/>
      <c r="AG1" s="90"/>
      <c r="AH1" s="90"/>
      <c r="AI1" s="90"/>
      <c r="AY1" t="e">
        <f>CONCATENATE("Travaux de création réalisés par ",#REF!)</f>
        <v>#REF!</v>
      </c>
      <c r="BL1" t="e">
        <f>CONCATENATE("Travaux de création réalisés par ",#REF!)</f>
        <v>#REF!</v>
      </c>
    </row>
    <row r="2" spans="1:74" s="5" customFormat="1" ht="45" x14ac:dyDescent="0.25">
      <c r="A2" s="9" t="s">
        <v>923</v>
      </c>
      <c r="B2" s="9" t="s">
        <v>73</v>
      </c>
      <c r="C2" s="9" t="s">
        <v>74</v>
      </c>
      <c r="D2" s="9" t="s">
        <v>11</v>
      </c>
      <c r="E2" s="9" t="s">
        <v>13</v>
      </c>
      <c r="F2" s="79" t="s">
        <v>14</v>
      </c>
      <c r="G2" s="79" t="s">
        <v>927</v>
      </c>
      <c r="H2" s="79" t="s">
        <v>886</v>
      </c>
      <c r="I2" s="79" t="s">
        <v>908</v>
      </c>
      <c r="J2" s="9" t="s">
        <v>75</v>
      </c>
      <c r="K2" s="9" t="s">
        <v>0</v>
      </c>
      <c r="L2" s="39"/>
      <c r="M2" s="9" t="s">
        <v>923</v>
      </c>
      <c r="N2" s="9" t="s">
        <v>73</v>
      </c>
      <c r="O2" s="9" t="s">
        <v>74</v>
      </c>
      <c r="P2" s="9" t="s">
        <v>11</v>
      </c>
      <c r="Q2" s="9" t="s">
        <v>13</v>
      </c>
      <c r="R2" s="79" t="s">
        <v>14</v>
      </c>
      <c r="S2" s="79" t="s">
        <v>927</v>
      </c>
      <c r="T2" s="79" t="s">
        <v>886</v>
      </c>
      <c r="U2" s="79" t="s">
        <v>908</v>
      </c>
      <c r="V2" s="9" t="s">
        <v>75</v>
      </c>
      <c r="W2" s="9" t="s">
        <v>0</v>
      </c>
      <c r="X2"/>
      <c r="Y2" s="9" t="s">
        <v>72</v>
      </c>
      <c r="Z2" s="9" t="s">
        <v>73</v>
      </c>
      <c r="AA2" s="9" t="s">
        <v>74</v>
      </c>
      <c r="AB2" s="9" t="s">
        <v>11</v>
      </c>
      <c r="AC2" s="9" t="s">
        <v>13</v>
      </c>
      <c r="AD2" s="9" t="s">
        <v>14</v>
      </c>
      <c r="AE2" s="9" t="s">
        <v>927</v>
      </c>
      <c r="AF2" s="9" t="s">
        <v>886</v>
      </c>
      <c r="AG2" s="9" t="s">
        <v>908</v>
      </c>
      <c r="AH2" s="9" t="s">
        <v>75</v>
      </c>
      <c r="AI2" s="9" t="s">
        <v>0</v>
      </c>
      <c r="AJ2"/>
      <c r="AK2"/>
      <c r="AL2"/>
      <c r="AM2"/>
      <c r="AN2"/>
      <c r="AO2"/>
      <c r="AP2"/>
      <c r="AQ2"/>
      <c r="AR2"/>
      <c r="AS2"/>
      <c r="AT2"/>
      <c r="AU2"/>
      <c r="AV2"/>
      <c r="AW2" s="3"/>
      <c r="AX2"/>
      <c r="AY2"/>
      <c r="AZ2"/>
      <c r="BA2"/>
      <c r="BB2"/>
      <c r="BC2"/>
      <c r="BD2"/>
      <c r="BE2"/>
      <c r="BF2"/>
      <c r="BG2"/>
      <c r="BH2"/>
      <c r="BI2"/>
      <c r="BJ2"/>
      <c r="BK2"/>
      <c r="BL2"/>
      <c r="BM2"/>
      <c r="BN2"/>
      <c r="BO2"/>
      <c r="BP2"/>
      <c r="BQ2"/>
      <c r="BR2"/>
      <c r="BS2"/>
      <c r="BT2"/>
      <c r="BU2"/>
      <c r="BV2"/>
    </row>
    <row r="3" spans="1:74" x14ac:dyDescent="0.25">
      <c r="A3" s="14" t="s">
        <v>154</v>
      </c>
      <c r="B3" s="14">
        <v>57</v>
      </c>
      <c r="C3" s="14" t="s">
        <v>77</v>
      </c>
      <c r="D3" s="14" t="s">
        <v>3</v>
      </c>
      <c r="E3" s="14" t="s">
        <v>78</v>
      </c>
      <c r="F3" s="29">
        <v>413</v>
      </c>
      <c r="G3" s="29">
        <v>436.75193133047208</v>
      </c>
      <c r="H3" s="29">
        <v>404.65</v>
      </c>
      <c r="I3" s="29">
        <v>89</v>
      </c>
      <c r="J3" s="14" t="s">
        <v>828</v>
      </c>
      <c r="K3" s="16"/>
      <c r="L3" s="12"/>
      <c r="M3" s="14" t="s">
        <v>751</v>
      </c>
      <c r="N3" s="14">
        <v>124</v>
      </c>
      <c r="O3" s="14" t="s">
        <v>828</v>
      </c>
      <c r="P3" s="14" t="s">
        <v>4</v>
      </c>
      <c r="Q3" s="14"/>
      <c r="R3" s="30">
        <v>3770</v>
      </c>
      <c r="S3" s="30">
        <v>3988.6600000000003</v>
      </c>
      <c r="T3" s="30">
        <v>3988.6600000000003</v>
      </c>
      <c r="U3" s="30">
        <v>6</v>
      </c>
      <c r="V3" s="14" t="s">
        <v>828</v>
      </c>
      <c r="W3" s="14" t="s">
        <v>916</v>
      </c>
      <c r="Y3" s="74" t="s">
        <v>840</v>
      </c>
      <c r="Z3" s="74"/>
      <c r="AA3" s="74" t="s">
        <v>828</v>
      </c>
      <c r="AB3" s="74" t="s">
        <v>4</v>
      </c>
      <c r="AC3" s="74"/>
      <c r="AD3" s="75">
        <v>720</v>
      </c>
      <c r="AE3" s="75">
        <f>AD3*1.058</f>
        <v>761.76</v>
      </c>
      <c r="AF3" s="75">
        <f>AE3</f>
        <v>761.76</v>
      </c>
      <c r="AG3" s="75">
        <v>0</v>
      </c>
      <c r="AH3" s="74" t="s">
        <v>828</v>
      </c>
      <c r="AI3" s="74"/>
      <c r="AL3" s="77"/>
      <c r="AW3" s="12"/>
    </row>
    <row r="4" spans="1:74" ht="41.25" customHeight="1" x14ac:dyDescent="0.25">
      <c r="A4" s="14" t="s">
        <v>155</v>
      </c>
      <c r="B4" s="14">
        <v>68</v>
      </c>
      <c r="C4" s="14" t="s">
        <v>80</v>
      </c>
      <c r="D4" s="14" t="s">
        <v>2</v>
      </c>
      <c r="E4" s="36" t="s">
        <v>156</v>
      </c>
      <c r="F4" s="29">
        <v>3452</v>
      </c>
      <c r="G4" s="29">
        <v>3650.5270386266093</v>
      </c>
      <c r="H4" s="29">
        <v>3246.16</v>
      </c>
      <c r="I4" s="29">
        <v>235</v>
      </c>
      <c r="J4" s="14" t="s">
        <v>828</v>
      </c>
      <c r="K4" s="16" t="s">
        <v>891</v>
      </c>
      <c r="L4" s="12"/>
      <c r="M4" s="14" t="s">
        <v>752</v>
      </c>
      <c r="N4" s="14">
        <v>109</v>
      </c>
      <c r="O4" s="14" t="s">
        <v>828</v>
      </c>
      <c r="P4" s="14" t="s">
        <v>4</v>
      </c>
      <c r="Q4" s="14"/>
      <c r="R4" s="30">
        <v>5690</v>
      </c>
      <c r="S4" s="30">
        <v>6020.02</v>
      </c>
      <c r="T4" s="30">
        <v>6020.02</v>
      </c>
      <c r="U4" s="30">
        <v>8</v>
      </c>
      <c r="V4" s="14" t="s">
        <v>828</v>
      </c>
      <c r="W4" s="14" t="s">
        <v>916</v>
      </c>
      <c r="Y4" s="66"/>
      <c r="Z4" s="66"/>
      <c r="AA4" s="66"/>
      <c r="AB4" s="66"/>
      <c r="AC4" s="66"/>
      <c r="AD4" s="66"/>
      <c r="AE4" s="66"/>
      <c r="AF4" s="66"/>
      <c r="AG4" s="66"/>
      <c r="AH4" s="66"/>
      <c r="AI4" s="66"/>
      <c r="AL4" s="77"/>
      <c r="AW4" s="12"/>
    </row>
    <row r="5" spans="1:74" x14ac:dyDescent="0.25">
      <c r="A5" s="14" t="s">
        <v>157</v>
      </c>
      <c r="B5" s="14">
        <v>41</v>
      </c>
      <c r="C5" s="14" t="s">
        <v>77</v>
      </c>
      <c r="D5" s="36" t="s">
        <v>3</v>
      </c>
      <c r="E5" s="36" t="s">
        <v>78</v>
      </c>
      <c r="F5" s="64">
        <v>619</v>
      </c>
      <c r="G5" s="64">
        <v>654.59914163090127</v>
      </c>
      <c r="H5" s="64">
        <v>687.98</v>
      </c>
      <c r="I5" s="64">
        <v>83</v>
      </c>
      <c r="J5" s="36" t="s">
        <v>828</v>
      </c>
      <c r="K5" s="38"/>
      <c r="L5" s="12"/>
      <c r="M5" s="14" t="s">
        <v>753</v>
      </c>
      <c r="N5" s="14">
        <v>118</v>
      </c>
      <c r="O5" s="14" t="s">
        <v>828</v>
      </c>
      <c r="P5" s="14" t="s">
        <v>4</v>
      </c>
      <c r="Q5" s="14"/>
      <c r="R5" s="30">
        <v>5500</v>
      </c>
      <c r="S5" s="30">
        <v>5819</v>
      </c>
      <c r="T5" s="30">
        <v>5819</v>
      </c>
      <c r="U5" s="30">
        <v>6</v>
      </c>
      <c r="V5" s="14" t="s">
        <v>828</v>
      </c>
      <c r="W5" s="14" t="s">
        <v>916</v>
      </c>
      <c r="Y5" s="66"/>
      <c r="Z5" s="66"/>
      <c r="AA5" s="66"/>
      <c r="AB5" s="66"/>
      <c r="AC5" s="66"/>
      <c r="AD5" s="66"/>
      <c r="AE5" s="66"/>
      <c r="AF5" s="66"/>
      <c r="AG5" s="66"/>
      <c r="AH5" s="66"/>
      <c r="AI5" s="66"/>
      <c r="AW5" s="12"/>
    </row>
    <row r="6" spans="1:74" x14ac:dyDescent="0.25">
      <c r="A6" s="14" t="s">
        <v>158</v>
      </c>
      <c r="B6" s="14">
        <v>2</v>
      </c>
      <c r="C6" s="14" t="s">
        <v>80</v>
      </c>
      <c r="D6" s="36" t="s">
        <v>63</v>
      </c>
      <c r="E6" s="36"/>
      <c r="F6" s="64">
        <v>100</v>
      </c>
      <c r="G6" s="64">
        <v>105.75107296137338</v>
      </c>
      <c r="H6" s="64">
        <v>105.75107296137338</v>
      </c>
      <c r="I6" s="64">
        <v>0</v>
      </c>
      <c r="J6" s="36" t="s">
        <v>828</v>
      </c>
      <c r="K6" s="38" t="s">
        <v>888</v>
      </c>
      <c r="L6" s="12"/>
      <c r="M6" s="14" t="s">
        <v>754</v>
      </c>
      <c r="N6" s="14">
        <v>123</v>
      </c>
      <c r="O6" s="14" t="s">
        <v>828</v>
      </c>
      <c r="P6" s="14" t="s">
        <v>4</v>
      </c>
      <c r="Q6" s="14"/>
      <c r="R6" s="30">
        <v>9160</v>
      </c>
      <c r="S6" s="30">
        <v>9691.2800000000007</v>
      </c>
      <c r="T6" s="30">
        <v>9691.2800000000007</v>
      </c>
      <c r="U6" s="30">
        <v>6</v>
      </c>
      <c r="V6" s="14" t="s">
        <v>828</v>
      </c>
      <c r="W6" s="14" t="s">
        <v>916</v>
      </c>
      <c r="Y6" s="66"/>
      <c r="Z6" s="66"/>
      <c r="AA6" s="66"/>
      <c r="AB6" s="66"/>
      <c r="AC6" s="66"/>
      <c r="AD6" s="66"/>
      <c r="AE6" s="66"/>
      <c r="AF6" s="66"/>
      <c r="AG6" s="66"/>
      <c r="AH6" s="66"/>
      <c r="AI6" s="66"/>
      <c r="AW6" s="12"/>
    </row>
    <row r="7" spans="1:74" ht="21.75" customHeight="1" x14ac:dyDescent="0.25">
      <c r="A7" s="14" t="s">
        <v>159</v>
      </c>
      <c r="B7" s="14">
        <v>1</v>
      </c>
      <c r="C7" s="14" t="s">
        <v>77</v>
      </c>
      <c r="D7" s="36" t="s">
        <v>4</v>
      </c>
      <c r="E7" s="36"/>
      <c r="F7" s="64">
        <v>100</v>
      </c>
      <c r="G7" s="64">
        <v>105.75107296137338</v>
      </c>
      <c r="H7" s="64">
        <v>105.75107296137338</v>
      </c>
      <c r="I7" s="64">
        <v>0</v>
      </c>
      <c r="J7" s="36" t="s">
        <v>828</v>
      </c>
      <c r="K7" s="38" t="s">
        <v>903</v>
      </c>
      <c r="L7" s="12"/>
      <c r="M7" s="14" t="s">
        <v>755</v>
      </c>
      <c r="N7" s="14">
        <v>102</v>
      </c>
      <c r="O7" s="14" t="s">
        <v>828</v>
      </c>
      <c r="P7" s="14" t="s">
        <v>4</v>
      </c>
      <c r="Q7" s="14"/>
      <c r="R7" s="30">
        <v>5510</v>
      </c>
      <c r="S7" s="30">
        <v>5829.58</v>
      </c>
      <c r="T7" s="30">
        <v>5829.58</v>
      </c>
      <c r="U7" s="30">
        <v>33</v>
      </c>
      <c r="V7" s="14" t="s">
        <v>828</v>
      </c>
      <c r="W7" s="14" t="s">
        <v>916</v>
      </c>
      <c r="Y7" s="66"/>
      <c r="Z7" s="66"/>
      <c r="AA7" s="66"/>
      <c r="AB7" s="66"/>
      <c r="AC7" s="66"/>
      <c r="AD7" s="66"/>
      <c r="AE7" s="66"/>
      <c r="AF7" s="66"/>
      <c r="AG7" s="66"/>
      <c r="AH7" s="66"/>
      <c r="AI7" s="66"/>
      <c r="AW7" s="12"/>
    </row>
    <row r="8" spans="1:74" ht="46.5" x14ac:dyDescent="0.25">
      <c r="A8" s="14" t="s">
        <v>160</v>
      </c>
      <c r="B8" s="14">
        <v>6</v>
      </c>
      <c r="C8" s="14" t="s">
        <v>77</v>
      </c>
      <c r="D8" s="36" t="s">
        <v>63</v>
      </c>
      <c r="E8" s="36"/>
      <c r="F8" s="64">
        <v>1700</v>
      </c>
      <c r="G8" s="64">
        <v>1797.7682403433475</v>
      </c>
      <c r="H8" s="80">
        <v>1037</v>
      </c>
      <c r="I8" s="64">
        <v>17</v>
      </c>
      <c r="J8" s="36" t="s">
        <v>828</v>
      </c>
      <c r="K8" s="38" t="s">
        <v>913</v>
      </c>
      <c r="L8" s="12"/>
      <c r="M8" s="14" t="s">
        <v>756</v>
      </c>
      <c r="N8" s="14">
        <v>108</v>
      </c>
      <c r="O8" s="14" t="s">
        <v>828</v>
      </c>
      <c r="P8" s="14" t="s">
        <v>4</v>
      </c>
      <c r="Q8" s="14"/>
      <c r="R8" s="30">
        <v>7500</v>
      </c>
      <c r="S8" s="30">
        <v>7935</v>
      </c>
      <c r="T8" s="30">
        <v>7935</v>
      </c>
      <c r="U8" s="30">
        <v>8</v>
      </c>
      <c r="V8" s="14" t="s">
        <v>828</v>
      </c>
      <c r="W8" s="14"/>
      <c r="Y8" s="66"/>
      <c r="Z8" s="66"/>
      <c r="AA8" s="66"/>
      <c r="AB8" s="66"/>
      <c r="AC8" s="66"/>
      <c r="AD8" s="66"/>
      <c r="AE8" s="66"/>
      <c r="AF8" s="66"/>
      <c r="AG8" s="66"/>
      <c r="AH8" s="66"/>
      <c r="AI8" s="66"/>
      <c r="AW8" s="12"/>
    </row>
    <row r="9" spans="1:74" x14ac:dyDescent="0.25">
      <c r="A9" s="14" t="s">
        <v>161</v>
      </c>
      <c r="B9" s="14">
        <v>9</v>
      </c>
      <c r="C9" s="14" t="s">
        <v>80</v>
      </c>
      <c r="D9" s="36" t="s">
        <v>63</v>
      </c>
      <c r="E9" s="36"/>
      <c r="F9" s="64">
        <v>800</v>
      </c>
      <c r="G9" s="64">
        <v>846.00858369098705</v>
      </c>
      <c r="H9" s="64">
        <v>846.00858369098705</v>
      </c>
      <c r="I9" s="64">
        <v>0</v>
      </c>
      <c r="J9" s="36" t="s">
        <v>828</v>
      </c>
      <c r="K9" s="36" t="s">
        <v>888</v>
      </c>
      <c r="L9" s="12"/>
      <c r="M9" s="14" t="s">
        <v>757</v>
      </c>
      <c r="N9" s="14">
        <v>39</v>
      </c>
      <c r="O9" s="14" t="s">
        <v>828</v>
      </c>
      <c r="P9" s="14" t="s">
        <v>4</v>
      </c>
      <c r="Q9" s="14"/>
      <c r="R9" s="30">
        <v>3875</v>
      </c>
      <c r="S9" s="30">
        <v>4099.75</v>
      </c>
      <c r="T9" s="30">
        <v>4099.75</v>
      </c>
      <c r="U9" s="30">
        <v>8</v>
      </c>
      <c r="V9" s="14" t="s">
        <v>828</v>
      </c>
      <c r="W9" s="14" t="s">
        <v>916</v>
      </c>
      <c r="Y9" s="66"/>
      <c r="Z9" s="66"/>
      <c r="AA9" s="66"/>
      <c r="AB9" s="66"/>
      <c r="AC9" s="66"/>
      <c r="AD9" s="66"/>
      <c r="AE9" s="66"/>
      <c r="AF9" s="66"/>
      <c r="AG9" s="66"/>
      <c r="AH9" s="66"/>
      <c r="AI9" s="66"/>
      <c r="AW9" s="12"/>
    </row>
    <row r="10" spans="1:74" x14ac:dyDescent="0.25">
      <c r="A10" s="14" t="s">
        <v>162</v>
      </c>
      <c r="B10" s="14">
        <v>12</v>
      </c>
      <c r="C10" s="14" t="s">
        <v>77</v>
      </c>
      <c r="D10" s="36" t="s">
        <v>4</v>
      </c>
      <c r="E10" s="36" t="s">
        <v>78</v>
      </c>
      <c r="F10" s="64">
        <v>1700</v>
      </c>
      <c r="G10" s="64">
        <v>1797.7682403433475</v>
      </c>
      <c r="H10" s="64">
        <v>1797.7682403433475</v>
      </c>
      <c r="I10" s="64">
        <v>0</v>
      </c>
      <c r="J10" s="36" t="s">
        <v>828</v>
      </c>
      <c r="K10" s="36" t="s">
        <v>888</v>
      </c>
      <c r="L10" s="12"/>
      <c r="M10" s="14" t="s">
        <v>758</v>
      </c>
      <c r="N10" s="14">
        <v>18</v>
      </c>
      <c r="O10" s="14" t="s">
        <v>828</v>
      </c>
      <c r="P10" s="14" t="s">
        <v>4</v>
      </c>
      <c r="Q10" s="14"/>
      <c r="R10" s="30">
        <v>12800</v>
      </c>
      <c r="S10" s="30">
        <v>13542.400000000001</v>
      </c>
      <c r="T10" s="30">
        <v>13542.400000000001</v>
      </c>
      <c r="U10" s="30">
        <v>8</v>
      </c>
      <c r="V10" s="14" t="s">
        <v>828</v>
      </c>
      <c r="W10" s="14" t="s">
        <v>916</v>
      </c>
      <c r="Y10" s="66"/>
      <c r="Z10" s="66"/>
      <c r="AA10" s="66"/>
      <c r="AB10" s="66"/>
      <c r="AC10" s="66"/>
      <c r="AD10" s="66"/>
      <c r="AE10" s="66"/>
      <c r="AF10" s="66"/>
      <c r="AG10" s="66"/>
      <c r="AH10" s="66"/>
      <c r="AI10" s="66"/>
      <c r="AW10" s="12"/>
    </row>
    <row r="11" spans="1:74" x14ac:dyDescent="0.25">
      <c r="A11" s="14" t="s">
        <v>163</v>
      </c>
      <c r="B11" s="14">
        <v>15</v>
      </c>
      <c r="C11" s="14" t="s">
        <v>77</v>
      </c>
      <c r="D11" s="36" t="s">
        <v>4</v>
      </c>
      <c r="E11" s="36" t="s">
        <v>78</v>
      </c>
      <c r="F11" s="64">
        <v>100</v>
      </c>
      <c r="G11" s="64">
        <v>105.75107296137338</v>
      </c>
      <c r="H11" s="64">
        <v>105.75107296137338</v>
      </c>
      <c r="I11" s="64">
        <v>0</v>
      </c>
      <c r="J11" s="36" t="s">
        <v>828</v>
      </c>
      <c r="K11" s="36"/>
      <c r="L11" s="12"/>
      <c r="M11" s="14" t="s">
        <v>759</v>
      </c>
      <c r="N11" s="14">
        <v>52</v>
      </c>
      <c r="O11" s="14" t="s">
        <v>828</v>
      </c>
      <c r="P11" s="14" t="s">
        <v>4</v>
      </c>
      <c r="Q11" s="14"/>
      <c r="R11" s="30">
        <v>5500</v>
      </c>
      <c r="S11" s="30">
        <v>5819</v>
      </c>
      <c r="T11" s="30">
        <v>5819</v>
      </c>
      <c r="U11" s="30">
        <v>7</v>
      </c>
      <c r="V11" s="14" t="s">
        <v>828</v>
      </c>
      <c r="W11" s="14" t="s">
        <v>916</v>
      </c>
      <c r="Y11" s="66"/>
      <c r="Z11" s="66"/>
      <c r="AA11" s="66"/>
      <c r="AB11" s="66"/>
      <c r="AC11" s="66"/>
      <c r="AD11" s="66"/>
      <c r="AE11" s="66"/>
      <c r="AF11" s="66"/>
      <c r="AG11" s="66"/>
      <c r="AH11" s="66"/>
      <c r="AI11" s="66"/>
      <c r="AW11" s="12"/>
    </row>
    <row r="12" spans="1:74" x14ac:dyDescent="0.25">
      <c r="A12" s="14" t="s">
        <v>164</v>
      </c>
      <c r="B12" s="14">
        <v>19</v>
      </c>
      <c r="C12" s="14" t="s">
        <v>77</v>
      </c>
      <c r="D12" s="36" t="s">
        <v>4</v>
      </c>
      <c r="E12" s="36" t="s">
        <v>78</v>
      </c>
      <c r="F12" s="64">
        <v>21960</v>
      </c>
      <c r="G12" s="64">
        <v>23222.935622317596</v>
      </c>
      <c r="H12" s="64">
        <v>23222.935622317596</v>
      </c>
      <c r="I12" s="64">
        <v>0</v>
      </c>
      <c r="J12" s="36" t="s">
        <v>828</v>
      </c>
      <c r="K12" s="36" t="s">
        <v>888</v>
      </c>
      <c r="L12" s="12"/>
      <c r="M12" s="14" t="s">
        <v>760</v>
      </c>
      <c r="N12" s="14">
        <v>6</v>
      </c>
      <c r="O12" s="14" t="s">
        <v>828</v>
      </c>
      <c r="P12" s="14" t="s">
        <v>4</v>
      </c>
      <c r="Q12" s="14"/>
      <c r="R12" s="30">
        <v>5740</v>
      </c>
      <c r="S12" s="30">
        <v>6072.92</v>
      </c>
      <c r="T12" s="30">
        <v>6072.92</v>
      </c>
      <c r="U12" s="30">
        <v>8</v>
      </c>
      <c r="V12" s="14" t="s">
        <v>828</v>
      </c>
      <c r="W12" s="14" t="s">
        <v>916</v>
      </c>
      <c r="Y12" s="66"/>
      <c r="Z12" s="66"/>
      <c r="AA12" s="66"/>
      <c r="AB12" s="66"/>
      <c r="AC12" s="66"/>
      <c r="AD12" s="66"/>
      <c r="AE12" s="66"/>
      <c r="AF12" s="66"/>
      <c r="AG12" s="66"/>
      <c r="AH12" s="66"/>
      <c r="AI12" s="66"/>
      <c r="AW12" s="12"/>
    </row>
    <row r="13" spans="1:74" x14ac:dyDescent="0.25">
      <c r="A13" s="14" t="s">
        <v>165</v>
      </c>
      <c r="B13" s="14">
        <v>18</v>
      </c>
      <c r="C13" s="14" t="s">
        <v>77</v>
      </c>
      <c r="D13" s="36" t="s">
        <v>4</v>
      </c>
      <c r="E13" s="36" t="s">
        <v>78</v>
      </c>
      <c r="F13" s="64">
        <v>8550</v>
      </c>
      <c r="G13" s="64">
        <v>9041.716738197425</v>
      </c>
      <c r="H13" s="64">
        <v>9041.716738197425</v>
      </c>
      <c r="I13" s="64">
        <v>0</v>
      </c>
      <c r="J13" s="36" t="s">
        <v>828</v>
      </c>
      <c r="K13" s="36" t="s">
        <v>914</v>
      </c>
      <c r="L13" s="12"/>
      <c r="M13" s="14" t="s">
        <v>761</v>
      </c>
      <c r="N13" s="14">
        <v>12</v>
      </c>
      <c r="O13" s="14" t="s">
        <v>828</v>
      </c>
      <c r="P13" s="14" t="s">
        <v>4</v>
      </c>
      <c r="Q13" s="14"/>
      <c r="R13" s="30">
        <v>5690</v>
      </c>
      <c r="S13" s="30">
        <v>6020.02</v>
      </c>
      <c r="T13" s="30">
        <v>6020.02</v>
      </c>
      <c r="U13" s="30">
        <v>8</v>
      </c>
      <c r="V13" s="14" t="s">
        <v>828</v>
      </c>
      <c r="W13" s="14" t="s">
        <v>916</v>
      </c>
      <c r="Y13" s="66"/>
      <c r="Z13" s="66"/>
      <c r="AA13" s="66"/>
      <c r="AB13" s="66"/>
      <c r="AC13" s="66"/>
      <c r="AD13" s="66"/>
      <c r="AE13" s="66"/>
      <c r="AF13" s="66"/>
      <c r="AG13" s="66"/>
      <c r="AH13" s="66"/>
      <c r="AI13" s="66"/>
      <c r="AW13" s="12"/>
    </row>
    <row r="14" spans="1:74" ht="56.25" customHeight="1" x14ac:dyDescent="0.25">
      <c r="A14" s="14" t="s">
        <v>166</v>
      </c>
      <c r="B14" s="14">
        <v>24</v>
      </c>
      <c r="C14" s="14" t="s">
        <v>80</v>
      </c>
      <c r="D14" s="36" t="s">
        <v>63</v>
      </c>
      <c r="E14" s="36" t="s">
        <v>915</v>
      </c>
      <c r="F14" s="64">
        <v>800</v>
      </c>
      <c r="G14" s="64">
        <v>846.00858369098705</v>
      </c>
      <c r="H14" s="64">
        <v>1700</v>
      </c>
      <c r="I14" s="64">
        <v>10</v>
      </c>
      <c r="J14" s="36" t="s">
        <v>828</v>
      </c>
      <c r="K14" s="38" t="s">
        <v>892</v>
      </c>
      <c r="L14" s="12"/>
      <c r="M14" s="14" t="s">
        <v>762</v>
      </c>
      <c r="N14" s="14">
        <v>30</v>
      </c>
      <c r="O14" s="14" t="s">
        <v>829</v>
      </c>
      <c r="P14" s="14" t="s">
        <v>3</v>
      </c>
      <c r="Q14" s="14" t="s">
        <v>707</v>
      </c>
      <c r="R14" s="30">
        <v>5493</v>
      </c>
      <c r="S14" s="30">
        <v>5811.5940000000001</v>
      </c>
      <c r="T14" s="30">
        <v>5811.5940000000001</v>
      </c>
      <c r="U14" s="30">
        <v>273</v>
      </c>
      <c r="V14" s="14" t="s">
        <v>829</v>
      </c>
      <c r="W14" s="14" t="s">
        <v>831</v>
      </c>
      <c r="Y14" s="66"/>
      <c r="Z14" s="66"/>
      <c r="AA14" s="66"/>
      <c r="AB14" s="66"/>
      <c r="AC14" s="66"/>
      <c r="AD14" s="66"/>
      <c r="AE14" s="66"/>
      <c r="AF14" s="66"/>
      <c r="AG14" s="66"/>
      <c r="AH14" s="66"/>
      <c r="AI14" s="66"/>
      <c r="AW14" s="12"/>
    </row>
    <row r="15" spans="1:74" x14ac:dyDescent="0.25">
      <c r="A15" s="14" t="s">
        <v>167</v>
      </c>
      <c r="B15" s="14">
        <v>25</v>
      </c>
      <c r="C15" s="14" t="s">
        <v>77</v>
      </c>
      <c r="D15" s="36" t="s">
        <v>4</v>
      </c>
      <c r="E15" s="36" t="s">
        <v>78</v>
      </c>
      <c r="F15" s="64">
        <v>100</v>
      </c>
      <c r="G15" s="64">
        <v>105.75107296137338</v>
      </c>
      <c r="H15" s="64">
        <v>105.75107296137338</v>
      </c>
      <c r="I15" s="64">
        <v>0</v>
      </c>
      <c r="J15" s="36" t="s">
        <v>828</v>
      </c>
      <c r="K15" s="36"/>
      <c r="L15" s="12"/>
      <c r="M15" s="14" t="s">
        <v>763</v>
      </c>
      <c r="N15" s="14"/>
      <c r="O15" s="14" t="s">
        <v>828</v>
      </c>
      <c r="P15" s="14" t="s">
        <v>4</v>
      </c>
      <c r="Q15" s="14"/>
      <c r="R15" s="30">
        <v>637</v>
      </c>
      <c r="S15" s="30">
        <v>673.94600000000003</v>
      </c>
      <c r="T15" s="30">
        <v>673.94600000000003</v>
      </c>
      <c r="U15" s="30"/>
      <c r="V15" s="14" t="s">
        <v>828</v>
      </c>
      <c r="W15" s="14"/>
      <c r="Y15" s="66"/>
      <c r="Z15" s="66"/>
      <c r="AA15" s="66"/>
      <c r="AB15" s="66"/>
      <c r="AC15" s="66"/>
      <c r="AD15" s="66"/>
      <c r="AE15" s="66"/>
      <c r="AF15" s="66"/>
      <c r="AG15" s="66"/>
      <c r="AH15" s="66"/>
      <c r="AI15" s="66"/>
      <c r="AW15" s="12"/>
    </row>
    <row r="16" spans="1:74" x14ac:dyDescent="0.25">
      <c r="A16" s="14" t="s">
        <v>168</v>
      </c>
      <c r="B16" s="14">
        <v>55</v>
      </c>
      <c r="C16" s="14" t="s">
        <v>77</v>
      </c>
      <c r="D16" s="36" t="s">
        <v>4</v>
      </c>
      <c r="E16" s="36" t="s">
        <v>78</v>
      </c>
      <c r="F16" s="64">
        <v>100</v>
      </c>
      <c r="G16" s="64">
        <v>105.75107296137338</v>
      </c>
      <c r="H16" s="64">
        <v>105.75107296137338</v>
      </c>
      <c r="I16" s="64">
        <v>0</v>
      </c>
      <c r="J16" s="36" t="s">
        <v>828</v>
      </c>
      <c r="K16" s="36"/>
      <c r="L16" s="12"/>
      <c r="M16" s="14" t="s">
        <v>764</v>
      </c>
      <c r="N16" s="14"/>
      <c r="O16" s="14" t="s">
        <v>828</v>
      </c>
      <c r="P16" s="14" t="s">
        <v>63</v>
      </c>
      <c r="Q16" s="14"/>
      <c r="R16" s="30">
        <v>807</v>
      </c>
      <c r="S16" s="30">
        <v>853.80600000000004</v>
      </c>
      <c r="T16" s="30">
        <v>853.80600000000004</v>
      </c>
      <c r="U16" s="30">
        <v>3</v>
      </c>
      <c r="V16" s="14" t="s">
        <v>828</v>
      </c>
      <c r="W16" s="14" t="s">
        <v>832</v>
      </c>
      <c r="Y16" s="66"/>
      <c r="Z16" s="66"/>
      <c r="AA16" s="66"/>
      <c r="AB16" s="66"/>
      <c r="AC16" s="66"/>
      <c r="AD16" s="66"/>
      <c r="AE16" s="66"/>
      <c r="AF16" s="66"/>
      <c r="AG16" s="66"/>
      <c r="AH16" s="66"/>
      <c r="AI16" s="66"/>
      <c r="AW16" s="12"/>
    </row>
    <row r="17" spans="1:49" x14ac:dyDescent="0.25">
      <c r="A17" s="14" t="s">
        <v>169</v>
      </c>
      <c r="B17" s="14">
        <v>52</v>
      </c>
      <c r="C17" s="14" t="s">
        <v>77</v>
      </c>
      <c r="D17" s="36" t="s">
        <v>4</v>
      </c>
      <c r="E17" s="36" t="s">
        <v>78</v>
      </c>
      <c r="F17" s="64">
        <v>3910</v>
      </c>
      <c r="G17" s="64">
        <v>4134.8669527896991</v>
      </c>
      <c r="H17" s="64">
        <v>4134.8669527896991</v>
      </c>
      <c r="I17" s="64">
        <v>0</v>
      </c>
      <c r="J17" s="36" t="s">
        <v>828</v>
      </c>
      <c r="K17" s="36" t="s">
        <v>916</v>
      </c>
      <c r="L17" s="12"/>
      <c r="M17" s="14" t="s">
        <v>765</v>
      </c>
      <c r="N17" s="14"/>
      <c r="O17" s="14" t="s">
        <v>828</v>
      </c>
      <c r="P17" s="14" t="s">
        <v>4</v>
      </c>
      <c r="Q17" s="14"/>
      <c r="R17" s="30">
        <v>415</v>
      </c>
      <c r="S17" s="30">
        <v>439.07</v>
      </c>
      <c r="T17" s="30">
        <v>439.07</v>
      </c>
      <c r="U17" s="30"/>
      <c r="V17" s="14" t="s">
        <v>828</v>
      </c>
      <c r="W17" s="14"/>
      <c r="Y17" s="66"/>
      <c r="Z17" s="66"/>
      <c r="AA17" s="66"/>
      <c r="AB17" s="66"/>
      <c r="AC17" s="66"/>
      <c r="AD17" s="66"/>
      <c r="AE17" s="66"/>
      <c r="AF17" s="66"/>
      <c r="AG17" s="66"/>
      <c r="AH17" s="66"/>
      <c r="AI17" s="66"/>
      <c r="AW17" s="12"/>
    </row>
    <row r="18" spans="1:49" x14ac:dyDescent="0.25">
      <c r="A18" s="14" t="s">
        <v>170</v>
      </c>
      <c r="B18" s="14">
        <v>50</v>
      </c>
      <c r="C18" s="14" t="s">
        <v>77</v>
      </c>
      <c r="D18" s="36" t="s">
        <v>4</v>
      </c>
      <c r="E18" s="36" t="s">
        <v>78</v>
      </c>
      <c r="F18" s="64">
        <v>100</v>
      </c>
      <c r="G18" s="64">
        <v>105.75107296137338</v>
      </c>
      <c r="H18" s="64">
        <v>105.75107296137338</v>
      </c>
      <c r="I18" s="64">
        <v>0</v>
      </c>
      <c r="J18" s="36" t="s">
        <v>828</v>
      </c>
      <c r="K18" s="36"/>
      <c r="L18" s="12"/>
      <c r="M18" s="14" t="s">
        <v>766</v>
      </c>
      <c r="N18" s="14"/>
      <c r="O18" s="14" t="s">
        <v>828</v>
      </c>
      <c r="P18" s="14" t="s">
        <v>4</v>
      </c>
      <c r="Q18" s="14"/>
      <c r="R18" s="30">
        <v>226</v>
      </c>
      <c r="S18" s="30">
        <v>239.108</v>
      </c>
      <c r="T18" s="30">
        <v>239.108</v>
      </c>
      <c r="U18" s="30"/>
      <c r="V18" s="14" t="s">
        <v>828</v>
      </c>
      <c r="W18" s="14"/>
      <c r="Y18" s="66"/>
      <c r="Z18" s="66"/>
      <c r="AA18" s="66"/>
      <c r="AB18" s="66"/>
      <c r="AC18" s="66"/>
      <c r="AD18" s="66"/>
      <c r="AE18" s="66"/>
      <c r="AF18" s="66"/>
      <c r="AG18" s="66"/>
      <c r="AH18" s="66"/>
      <c r="AI18" s="66"/>
      <c r="AW18" s="12"/>
    </row>
    <row r="19" spans="1:49" ht="19.5" x14ac:dyDescent="0.25">
      <c r="A19" s="14" t="s">
        <v>171</v>
      </c>
      <c r="B19" s="14">
        <v>35</v>
      </c>
      <c r="C19" s="14" t="s">
        <v>80</v>
      </c>
      <c r="D19" s="36" t="s">
        <v>3</v>
      </c>
      <c r="E19" s="36" t="s">
        <v>172</v>
      </c>
      <c r="F19" s="64">
        <v>5950</v>
      </c>
      <c r="G19" s="64">
        <v>6292.1888412017161</v>
      </c>
      <c r="H19" s="64">
        <v>7550</v>
      </c>
      <c r="I19" s="64">
        <v>115</v>
      </c>
      <c r="J19" s="36" t="s">
        <v>828</v>
      </c>
      <c r="K19" s="38" t="s">
        <v>910</v>
      </c>
      <c r="L19" s="12"/>
      <c r="M19" s="14" t="s">
        <v>767</v>
      </c>
      <c r="N19" s="14"/>
      <c r="O19" s="14" t="s">
        <v>828</v>
      </c>
      <c r="P19" s="14" t="s">
        <v>4</v>
      </c>
      <c r="Q19" s="14"/>
      <c r="R19" s="30">
        <v>637</v>
      </c>
      <c r="S19" s="30">
        <v>673.94600000000003</v>
      </c>
      <c r="T19" s="30">
        <v>673.94600000000003</v>
      </c>
      <c r="U19" s="30"/>
      <c r="V19" s="14" t="s">
        <v>828</v>
      </c>
      <c r="W19" s="14"/>
      <c r="Y19" s="66"/>
      <c r="Z19" s="66"/>
      <c r="AA19" s="66"/>
      <c r="AB19" s="66"/>
      <c r="AC19" s="66"/>
      <c r="AD19" s="66"/>
      <c r="AE19" s="66"/>
      <c r="AF19" s="66"/>
      <c r="AG19" s="66"/>
      <c r="AH19" s="66"/>
      <c r="AI19" s="66"/>
      <c r="AW19" s="12"/>
    </row>
    <row r="20" spans="1:49" x14ac:dyDescent="0.25">
      <c r="A20" s="14" t="s">
        <v>173</v>
      </c>
      <c r="B20" s="14">
        <v>37</v>
      </c>
      <c r="C20" s="14" t="s">
        <v>77</v>
      </c>
      <c r="D20" s="36" t="s">
        <v>4</v>
      </c>
      <c r="E20" s="36" t="s">
        <v>78</v>
      </c>
      <c r="F20" s="64">
        <v>800</v>
      </c>
      <c r="G20" s="64">
        <v>846.00858369098705</v>
      </c>
      <c r="H20" s="64">
        <v>846.00858369098705</v>
      </c>
      <c r="I20" s="64">
        <v>0</v>
      </c>
      <c r="J20" s="36" t="s">
        <v>828</v>
      </c>
      <c r="K20" s="36"/>
      <c r="L20" s="12"/>
      <c r="M20" s="14" t="s">
        <v>768</v>
      </c>
      <c r="N20" s="14"/>
      <c r="O20" s="14" t="s">
        <v>828</v>
      </c>
      <c r="P20" s="14" t="s">
        <v>4</v>
      </c>
      <c r="Q20" s="14"/>
      <c r="R20" s="30">
        <v>637</v>
      </c>
      <c r="S20" s="30">
        <v>673.94600000000003</v>
      </c>
      <c r="T20" s="30">
        <v>673.94600000000003</v>
      </c>
      <c r="U20" s="30"/>
      <c r="V20" s="14" t="s">
        <v>828</v>
      </c>
      <c r="W20" s="14"/>
      <c r="Y20" s="66"/>
      <c r="Z20" s="66"/>
      <c r="AA20" s="66"/>
      <c r="AB20" s="66"/>
      <c r="AC20" s="66"/>
      <c r="AD20" s="66"/>
      <c r="AE20" s="66"/>
      <c r="AF20" s="66"/>
      <c r="AG20" s="66"/>
      <c r="AH20" s="66"/>
      <c r="AI20" s="66"/>
      <c r="AW20" s="12"/>
    </row>
    <row r="21" spans="1:49" x14ac:dyDescent="0.25">
      <c r="A21" s="14" t="s">
        <v>174</v>
      </c>
      <c r="B21" s="14">
        <v>60</v>
      </c>
      <c r="C21" s="14" t="s">
        <v>77</v>
      </c>
      <c r="D21" s="36" t="s">
        <v>4</v>
      </c>
      <c r="E21" s="36" t="s">
        <v>78</v>
      </c>
      <c r="F21" s="64">
        <v>4180</v>
      </c>
      <c r="G21" s="64">
        <v>4420.3948497854071</v>
      </c>
      <c r="H21" s="64">
        <v>4420.3948497854071</v>
      </c>
      <c r="I21" s="64">
        <v>0</v>
      </c>
      <c r="J21" s="36" t="s">
        <v>828</v>
      </c>
      <c r="K21" s="36"/>
      <c r="L21" s="12"/>
      <c r="M21" s="14" t="s">
        <v>769</v>
      </c>
      <c r="N21" s="14"/>
      <c r="O21" s="14" t="s">
        <v>828</v>
      </c>
      <c r="P21" s="14" t="s">
        <v>4</v>
      </c>
      <c r="Q21" s="14"/>
      <c r="R21" s="30">
        <v>637</v>
      </c>
      <c r="S21" s="30">
        <v>673.94600000000003</v>
      </c>
      <c r="T21" s="30">
        <v>673.94600000000003</v>
      </c>
      <c r="U21" s="30"/>
      <c r="V21" s="14" t="s">
        <v>828</v>
      </c>
      <c r="W21" s="14"/>
      <c r="Y21" s="66"/>
      <c r="Z21" s="66"/>
      <c r="AA21" s="66"/>
      <c r="AB21" s="66"/>
      <c r="AC21" s="66"/>
      <c r="AD21" s="66"/>
      <c r="AE21" s="66"/>
      <c r="AF21" s="66"/>
      <c r="AG21" s="66"/>
      <c r="AH21" s="66"/>
      <c r="AI21" s="66"/>
      <c r="AW21" s="12"/>
    </row>
    <row r="22" spans="1:49" x14ac:dyDescent="0.25">
      <c r="A22" s="14" t="s">
        <v>175</v>
      </c>
      <c r="B22" s="14">
        <v>117</v>
      </c>
      <c r="C22" s="14" t="s">
        <v>77</v>
      </c>
      <c r="D22" s="36" t="s">
        <v>4</v>
      </c>
      <c r="E22" s="36" t="s">
        <v>78</v>
      </c>
      <c r="F22" s="64">
        <v>800</v>
      </c>
      <c r="G22" s="64">
        <v>846.00858369098705</v>
      </c>
      <c r="H22" s="64">
        <v>846.00858369098705</v>
      </c>
      <c r="I22" s="64">
        <v>0</v>
      </c>
      <c r="J22" s="36" t="s">
        <v>828</v>
      </c>
      <c r="K22" s="36"/>
      <c r="L22" s="12"/>
      <c r="M22" s="14" t="s">
        <v>770</v>
      </c>
      <c r="N22" s="14"/>
      <c r="O22" s="14" t="s">
        <v>830</v>
      </c>
      <c r="P22" s="14" t="s">
        <v>63</v>
      </c>
      <c r="Q22" s="14" t="s">
        <v>835</v>
      </c>
      <c r="R22" s="30">
        <v>1030</v>
      </c>
      <c r="S22" s="30">
        <v>1089.74</v>
      </c>
      <c r="T22" s="30">
        <v>1089.74</v>
      </c>
      <c r="U22" s="30">
        <v>6</v>
      </c>
      <c r="V22" s="14" t="s">
        <v>829</v>
      </c>
      <c r="W22" s="14" t="s">
        <v>896</v>
      </c>
      <c r="Y22" s="66"/>
      <c r="Z22" s="66"/>
      <c r="AA22" s="66"/>
      <c r="AB22" s="66"/>
      <c r="AC22" s="66"/>
      <c r="AD22" s="66"/>
      <c r="AE22" s="66"/>
      <c r="AF22" s="66"/>
      <c r="AG22" s="66"/>
      <c r="AH22" s="66"/>
      <c r="AI22" s="66"/>
      <c r="AW22" s="12"/>
    </row>
    <row r="23" spans="1:49" x14ac:dyDescent="0.25">
      <c r="A23" s="14" t="s">
        <v>176</v>
      </c>
      <c r="B23" s="14">
        <v>118</v>
      </c>
      <c r="C23" s="14" t="s">
        <v>77</v>
      </c>
      <c r="D23" s="36" t="s">
        <v>4</v>
      </c>
      <c r="E23" s="36" t="s">
        <v>78</v>
      </c>
      <c r="F23" s="64">
        <v>9900</v>
      </c>
      <c r="G23" s="64">
        <v>10469.356223175964</v>
      </c>
      <c r="H23" s="64">
        <v>10469.356223175964</v>
      </c>
      <c r="I23" s="64">
        <v>0</v>
      </c>
      <c r="J23" s="36" t="s">
        <v>828</v>
      </c>
      <c r="K23" s="36" t="s">
        <v>916</v>
      </c>
      <c r="L23" s="12"/>
      <c r="M23" s="14" t="s">
        <v>771</v>
      </c>
      <c r="N23" s="14">
        <v>57</v>
      </c>
      <c r="O23" s="14" t="s">
        <v>828</v>
      </c>
      <c r="P23" s="14" t="s">
        <v>4</v>
      </c>
      <c r="Q23" s="14"/>
      <c r="R23" s="30">
        <v>1384</v>
      </c>
      <c r="S23" s="30">
        <v>1464.2720000000002</v>
      </c>
      <c r="T23" s="30">
        <v>1464.2720000000002</v>
      </c>
      <c r="U23" s="30"/>
      <c r="V23" s="14" t="s">
        <v>828</v>
      </c>
      <c r="W23" s="14"/>
      <c r="Y23" s="66"/>
      <c r="Z23" s="66"/>
      <c r="AA23" s="66"/>
      <c r="AB23" s="66"/>
      <c r="AC23" s="66"/>
      <c r="AD23" s="66"/>
      <c r="AE23" s="66"/>
      <c r="AF23" s="66"/>
      <c r="AG23" s="66"/>
      <c r="AH23" s="66"/>
      <c r="AI23" s="66"/>
      <c r="AW23" s="12"/>
    </row>
    <row r="24" spans="1:49" x14ac:dyDescent="0.25">
      <c r="A24" s="14" t="s">
        <v>177</v>
      </c>
      <c r="B24" s="14">
        <v>119</v>
      </c>
      <c r="C24" s="14" t="s">
        <v>77</v>
      </c>
      <c r="D24" s="36" t="s">
        <v>4</v>
      </c>
      <c r="E24" s="36" t="s">
        <v>78</v>
      </c>
      <c r="F24" s="64">
        <v>100</v>
      </c>
      <c r="G24" s="64">
        <v>105.75107296137338</v>
      </c>
      <c r="H24" s="64">
        <v>105.75107296137338</v>
      </c>
      <c r="I24" s="64">
        <v>0</v>
      </c>
      <c r="J24" s="36" t="s">
        <v>828</v>
      </c>
      <c r="K24" s="36"/>
      <c r="L24" s="12"/>
      <c r="M24" s="14" t="s">
        <v>772</v>
      </c>
      <c r="N24" s="14">
        <v>9</v>
      </c>
      <c r="O24" s="14" t="s">
        <v>829</v>
      </c>
      <c r="P24" s="14" t="s">
        <v>63</v>
      </c>
      <c r="Q24" s="14" t="s">
        <v>836</v>
      </c>
      <c r="R24" s="30">
        <v>2061</v>
      </c>
      <c r="S24" s="30">
        <v>2180.538</v>
      </c>
      <c r="T24" s="30">
        <v>2180.538</v>
      </c>
      <c r="U24" s="30">
        <v>0</v>
      </c>
      <c r="V24" s="14" t="s">
        <v>829</v>
      </c>
      <c r="W24" s="14" t="s">
        <v>832</v>
      </c>
      <c r="Y24" s="66"/>
      <c r="Z24" s="66"/>
      <c r="AA24" s="66"/>
      <c r="AB24" s="66"/>
      <c r="AC24" s="66"/>
      <c r="AD24" s="66"/>
      <c r="AE24" s="66"/>
      <c r="AF24" s="66"/>
      <c r="AG24" s="66"/>
      <c r="AH24" s="66"/>
      <c r="AI24" s="66"/>
      <c r="AW24" s="12"/>
    </row>
    <row r="25" spans="1:49" x14ac:dyDescent="0.25">
      <c r="A25" s="14" t="s">
        <v>178</v>
      </c>
      <c r="B25" s="14">
        <v>65</v>
      </c>
      <c r="C25" s="14" t="s">
        <v>77</v>
      </c>
      <c r="D25" s="36" t="s">
        <v>4</v>
      </c>
      <c r="E25" s="36" t="s">
        <v>78</v>
      </c>
      <c r="F25" s="64">
        <v>14770</v>
      </c>
      <c r="G25" s="64">
        <v>15619.433476394848</v>
      </c>
      <c r="H25" s="64">
        <v>15619.433476394848</v>
      </c>
      <c r="I25" s="64">
        <v>0</v>
      </c>
      <c r="J25" s="36" t="s">
        <v>828</v>
      </c>
      <c r="K25" s="36"/>
      <c r="L25" s="12"/>
      <c r="M25" s="14" t="s">
        <v>773</v>
      </c>
      <c r="N25" s="14"/>
      <c r="O25" s="14" t="s">
        <v>828</v>
      </c>
      <c r="P25" s="14" t="s">
        <v>4</v>
      </c>
      <c r="Q25" s="14"/>
      <c r="R25" s="30">
        <v>196</v>
      </c>
      <c r="S25" s="30">
        <v>207.36800000000002</v>
      </c>
      <c r="T25" s="30">
        <v>207.36800000000002</v>
      </c>
      <c r="U25" s="30"/>
      <c r="V25" s="14" t="s">
        <v>828</v>
      </c>
      <c r="W25" s="14"/>
      <c r="Y25" s="66"/>
      <c r="Z25" s="66"/>
      <c r="AA25" s="66"/>
      <c r="AB25" s="66"/>
      <c r="AC25" s="66"/>
      <c r="AD25" s="66"/>
      <c r="AE25" s="66"/>
      <c r="AF25" s="66"/>
      <c r="AG25" s="66"/>
      <c r="AH25" s="66"/>
      <c r="AI25" s="66"/>
      <c r="AW25" s="12"/>
    </row>
    <row r="26" spans="1:49" x14ac:dyDescent="0.25">
      <c r="A26" s="14" t="s">
        <v>179</v>
      </c>
      <c r="B26" s="14">
        <v>123</v>
      </c>
      <c r="C26" s="14" t="s">
        <v>77</v>
      </c>
      <c r="D26" s="36" t="s">
        <v>4</v>
      </c>
      <c r="E26" s="36" t="s">
        <v>78</v>
      </c>
      <c r="F26" s="64">
        <v>3910</v>
      </c>
      <c r="G26" s="64">
        <v>4134.8669527896991</v>
      </c>
      <c r="H26" s="64">
        <v>4134.8669527896991</v>
      </c>
      <c r="I26" s="64">
        <v>0</v>
      </c>
      <c r="J26" s="36" t="s">
        <v>828</v>
      </c>
      <c r="K26" s="36" t="s">
        <v>914</v>
      </c>
      <c r="L26" s="12"/>
      <c r="M26" s="14" t="s">
        <v>774</v>
      </c>
      <c r="N26" s="14"/>
      <c r="O26" s="14" t="s">
        <v>828</v>
      </c>
      <c r="P26" s="14" t="s">
        <v>4</v>
      </c>
      <c r="Q26" s="14"/>
      <c r="R26" s="30">
        <v>637</v>
      </c>
      <c r="S26" s="30">
        <v>673.94600000000003</v>
      </c>
      <c r="T26" s="30">
        <v>673.94600000000003</v>
      </c>
      <c r="U26" s="30"/>
      <c r="V26" s="14" t="s">
        <v>828</v>
      </c>
      <c r="W26" s="14"/>
      <c r="Y26" s="66"/>
      <c r="Z26" s="66"/>
      <c r="AA26" s="66"/>
      <c r="AB26" s="66"/>
      <c r="AC26" s="66"/>
      <c r="AD26" s="66"/>
      <c r="AE26" s="66"/>
      <c r="AF26" s="66"/>
      <c r="AG26" s="66"/>
      <c r="AH26" s="66"/>
      <c r="AI26" s="66"/>
      <c r="AW26" s="12"/>
    </row>
    <row r="27" spans="1:49" x14ac:dyDescent="0.25">
      <c r="A27" s="14" t="s">
        <v>180</v>
      </c>
      <c r="B27" s="14">
        <v>102</v>
      </c>
      <c r="C27" s="14" t="s">
        <v>77</v>
      </c>
      <c r="D27" s="36" t="s">
        <v>4</v>
      </c>
      <c r="E27" s="36" t="s">
        <v>78</v>
      </c>
      <c r="F27" s="64">
        <v>3910</v>
      </c>
      <c r="G27" s="64">
        <v>4134.8669527896991</v>
      </c>
      <c r="H27" s="64">
        <v>4134.8669527896991</v>
      </c>
      <c r="I27" s="64">
        <v>0</v>
      </c>
      <c r="J27" s="36" t="s">
        <v>828</v>
      </c>
      <c r="K27" s="36" t="s">
        <v>914</v>
      </c>
      <c r="L27" s="12"/>
      <c r="M27" s="14" t="s">
        <v>775</v>
      </c>
      <c r="N27" s="14">
        <v>50</v>
      </c>
      <c r="O27" s="14" t="s">
        <v>828</v>
      </c>
      <c r="P27" s="14" t="s">
        <v>4</v>
      </c>
      <c r="Q27" s="14"/>
      <c r="R27" s="30">
        <v>1672</v>
      </c>
      <c r="S27" s="30">
        <v>1768.9760000000001</v>
      </c>
      <c r="T27" s="30">
        <v>1768.9760000000001</v>
      </c>
      <c r="U27" s="30"/>
      <c r="V27" s="14" t="s">
        <v>828</v>
      </c>
      <c r="W27" s="14"/>
      <c r="Y27" s="66"/>
      <c r="Z27" s="66"/>
      <c r="AA27" s="66"/>
      <c r="AB27" s="66"/>
      <c r="AC27" s="66"/>
      <c r="AD27" s="66"/>
      <c r="AE27" s="66"/>
      <c r="AF27" s="66"/>
      <c r="AG27" s="66"/>
      <c r="AH27" s="66"/>
      <c r="AI27" s="66"/>
      <c r="AW27" s="12"/>
    </row>
    <row r="28" spans="1:49" x14ac:dyDescent="0.25">
      <c r="A28" s="14" t="s">
        <v>181</v>
      </c>
      <c r="B28" s="14">
        <v>101</v>
      </c>
      <c r="C28" s="14" t="s">
        <v>80</v>
      </c>
      <c r="D28" s="36" t="s">
        <v>63</v>
      </c>
      <c r="E28" s="36" t="s">
        <v>915</v>
      </c>
      <c r="F28" s="64">
        <v>4785</v>
      </c>
      <c r="G28" s="64">
        <v>5060.1888412017161</v>
      </c>
      <c r="H28" s="64">
        <v>7700</v>
      </c>
      <c r="I28" s="64">
        <v>0</v>
      </c>
      <c r="J28" s="36" t="s">
        <v>828</v>
      </c>
      <c r="K28" s="36" t="s">
        <v>889</v>
      </c>
      <c r="L28" s="12"/>
      <c r="M28" s="14" t="s">
        <v>776</v>
      </c>
      <c r="N28" s="14"/>
      <c r="O28" s="14" t="s">
        <v>828</v>
      </c>
      <c r="P28" s="14" t="s">
        <v>63</v>
      </c>
      <c r="Q28" s="14"/>
      <c r="R28" s="30">
        <v>637</v>
      </c>
      <c r="S28" s="30">
        <v>673.94600000000003</v>
      </c>
      <c r="T28" s="30">
        <v>673.94600000000003</v>
      </c>
      <c r="U28" s="30">
        <v>6</v>
      </c>
      <c r="V28" s="14" t="s">
        <v>828</v>
      </c>
      <c r="W28" s="14" t="s">
        <v>832</v>
      </c>
      <c r="Y28" s="66"/>
      <c r="Z28" s="66"/>
      <c r="AA28" s="66"/>
      <c r="AB28" s="66"/>
      <c r="AC28" s="66"/>
      <c r="AD28" s="66"/>
      <c r="AE28" s="66"/>
      <c r="AF28" s="66"/>
      <c r="AG28" s="66"/>
      <c r="AH28" s="66"/>
      <c r="AI28" s="66"/>
      <c r="AW28" s="12"/>
    </row>
    <row r="29" spans="1:49" x14ac:dyDescent="0.25">
      <c r="A29" s="14" t="s">
        <v>182</v>
      </c>
      <c r="B29" s="14">
        <v>105</v>
      </c>
      <c r="C29" s="14" t="s">
        <v>77</v>
      </c>
      <c r="D29" s="36" t="s">
        <v>4</v>
      </c>
      <c r="E29" s="36" t="s">
        <v>78</v>
      </c>
      <c r="F29" s="64">
        <v>800</v>
      </c>
      <c r="G29" s="64">
        <v>846.00858369098705</v>
      </c>
      <c r="H29" s="64">
        <v>846.00858369098705</v>
      </c>
      <c r="I29" s="64">
        <v>0</v>
      </c>
      <c r="J29" s="36" t="s">
        <v>828</v>
      </c>
      <c r="K29" s="36" t="s">
        <v>888</v>
      </c>
      <c r="L29" s="12"/>
      <c r="M29" s="14" t="s">
        <v>777</v>
      </c>
      <c r="N29" s="14">
        <v>76</v>
      </c>
      <c r="O29" s="14" t="s">
        <v>828</v>
      </c>
      <c r="P29" s="14" t="s">
        <v>4</v>
      </c>
      <c r="Q29" s="14"/>
      <c r="R29" s="30">
        <v>1861</v>
      </c>
      <c r="S29" s="30">
        <v>1968.9380000000001</v>
      </c>
      <c r="T29" s="30">
        <v>1968.9380000000001</v>
      </c>
      <c r="U29" s="30"/>
      <c r="V29" s="14" t="s">
        <v>828</v>
      </c>
      <c r="W29" s="14"/>
      <c r="Y29" s="66"/>
      <c r="Z29" s="66"/>
      <c r="AA29" s="66"/>
      <c r="AB29" s="66"/>
      <c r="AC29" s="66"/>
      <c r="AD29" s="66"/>
      <c r="AE29" s="66"/>
      <c r="AF29" s="66"/>
      <c r="AG29" s="66"/>
      <c r="AH29" s="66"/>
      <c r="AI29" s="66"/>
      <c r="AW29" s="12"/>
    </row>
    <row r="30" spans="1:49" x14ac:dyDescent="0.25">
      <c r="A30" s="14" t="s">
        <v>183</v>
      </c>
      <c r="B30" s="14">
        <v>76</v>
      </c>
      <c r="C30" s="14" t="s">
        <v>77</v>
      </c>
      <c r="D30" s="36" t="s">
        <v>4</v>
      </c>
      <c r="E30" s="36" t="s">
        <v>78</v>
      </c>
      <c r="F30" s="64">
        <v>800</v>
      </c>
      <c r="G30" s="64">
        <v>846.00858369098705</v>
      </c>
      <c r="H30" s="64">
        <v>846.00858369098705</v>
      </c>
      <c r="I30" s="64">
        <v>0</v>
      </c>
      <c r="J30" s="36" t="s">
        <v>828</v>
      </c>
      <c r="K30" s="36"/>
      <c r="L30" s="12"/>
      <c r="M30" s="14" t="s">
        <v>778</v>
      </c>
      <c r="N30" s="14"/>
      <c r="O30" s="14" t="s">
        <v>828</v>
      </c>
      <c r="P30" s="14" t="s">
        <v>4</v>
      </c>
      <c r="Q30" s="14"/>
      <c r="R30" s="30">
        <v>1073</v>
      </c>
      <c r="S30" s="30">
        <v>1135.2340000000002</v>
      </c>
      <c r="T30" s="30">
        <v>1135.2340000000002</v>
      </c>
      <c r="U30" s="30"/>
      <c r="V30" s="14" t="s">
        <v>828</v>
      </c>
      <c r="W30" s="14"/>
      <c r="Y30" s="66"/>
      <c r="Z30" s="66"/>
      <c r="AA30" s="66"/>
      <c r="AB30" s="66"/>
      <c r="AC30" s="66"/>
      <c r="AD30" s="66"/>
      <c r="AE30" s="66"/>
      <c r="AF30" s="66"/>
      <c r="AG30" s="66"/>
      <c r="AH30" s="66"/>
      <c r="AI30" s="66"/>
      <c r="AW30" s="12"/>
    </row>
    <row r="31" spans="1:49" x14ac:dyDescent="0.25">
      <c r="A31" s="14" t="s">
        <v>184</v>
      </c>
      <c r="B31" s="14">
        <v>78</v>
      </c>
      <c r="C31" s="14" t="s">
        <v>77</v>
      </c>
      <c r="D31" s="36" t="s">
        <v>4</v>
      </c>
      <c r="E31" s="36" t="s">
        <v>78</v>
      </c>
      <c r="F31" s="64">
        <v>100</v>
      </c>
      <c r="G31" s="64">
        <v>105.75107296137338</v>
      </c>
      <c r="H31" s="64">
        <v>105.75107296137338</v>
      </c>
      <c r="I31" s="64">
        <v>0</v>
      </c>
      <c r="J31" s="36" t="s">
        <v>828</v>
      </c>
      <c r="K31" s="36"/>
      <c r="L31" s="12"/>
      <c r="M31" s="14" t="s">
        <v>779</v>
      </c>
      <c r="N31" s="14"/>
      <c r="O31" s="14" t="s">
        <v>828</v>
      </c>
      <c r="P31" s="14" t="s">
        <v>4</v>
      </c>
      <c r="Q31" s="14"/>
      <c r="R31" s="30">
        <v>586</v>
      </c>
      <c r="S31" s="30">
        <v>619.98800000000006</v>
      </c>
      <c r="T31" s="30">
        <v>619.98800000000006</v>
      </c>
      <c r="U31" s="30"/>
      <c r="V31" s="14" t="s">
        <v>828</v>
      </c>
      <c r="W31" s="14"/>
      <c r="Y31" s="66"/>
      <c r="Z31" s="66"/>
      <c r="AA31" s="66"/>
      <c r="AB31" s="66"/>
      <c r="AC31" s="66"/>
      <c r="AD31" s="66"/>
      <c r="AE31" s="66"/>
      <c r="AF31" s="66"/>
      <c r="AG31" s="66"/>
      <c r="AH31" s="66"/>
      <c r="AI31" s="66"/>
      <c r="AW31" s="12"/>
    </row>
    <row r="32" spans="1:49" x14ac:dyDescent="0.25">
      <c r="A32" s="14" t="s">
        <v>185</v>
      </c>
      <c r="B32" s="14">
        <v>77</v>
      </c>
      <c r="C32" s="14" t="s">
        <v>77</v>
      </c>
      <c r="D32" s="36" t="s">
        <v>4</v>
      </c>
      <c r="E32" s="36" t="s">
        <v>78</v>
      </c>
      <c r="F32" s="64">
        <v>4785</v>
      </c>
      <c r="G32" s="64">
        <v>5060.1888412017161</v>
      </c>
      <c r="H32" s="64">
        <v>5060.1888412017161</v>
      </c>
      <c r="I32" s="64">
        <v>0</v>
      </c>
      <c r="J32" s="36" t="s">
        <v>828</v>
      </c>
      <c r="K32" s="36"/>
      <c r="L32" s="12"/>
      <c r="M32" s="14" t="s">
        <v>780</v>
      </c>
      <c r="N32" s="14"/>
      <c r="O32" s="14" t="s">
        <v>828</v>
      </c>
      <c r="P32" s="14" t="s">
        <v>4</v>
      </c>
      <c r="Q32" s="14"/>
      <c r="R32" s="30">
        <v>415</v>
      </c>
      <c r="S32" s="30">
        <v>439.07</v>
      </c>
      <c r="T32" s="30">
        <v>439.07</v>
      </c>
      <c r="U32" s="30"/>
      <c r="V32" s="14" t="s">
        <v>828</v>
      </c>
      <c r="W32" s="14"/>
      <c r="Y32" s="66"/>
      <c r="Z32" s="66"/>
      <c r="AA32" s="66"/>
      <c r="AB32" s="66"/>
      <c r="AC32" s="66"/>
      <c r="AD32" s="66"/>
      <c r="AE32" s="66"/>
      <c r="AF32" s="66"/>
      <c r="AG32" s="66"/>
      <c r="AH32" s="66"/>
      <c r="AI32" s="66"/>
      <c r="AW32" s="12"/>
    </row>
    <row r="33" spans="1:49" ht="55.5" customHeight="1" x14ac:dyDescent="0.25">
      <c r="A33" s="14" t="s">
        <v>186</v>
      </c>
      <c r="B33" s="14">
        <v>124</v>
      </c>
      <c r="C33" s="14" t="s">
        <v>77</v>
      </c>
      <c r="D33" s="36" t="s">
        <v>63</v>
      </c>
      <c r="E33" s="36" t="s">
        <v>78</v>
      </c>
      <c r="F33" s="64">
        <v>29400</v>
      </c>
      <c r="G33" s="64">
        <v>31090.815450643775</v>
      </c>
      <c r="H33" s="64">
        <v>33515</v>
      </c>
      <c r="I33" s="64">
        <v>25</v>
      </c>
      <c r="J33" s="36" t="s">
        <v>828</v>
      </c>
      <c r="K33" s="38" t="s">
        <v>917</v>
      </c>
      <c r="L33" s="12"/>
      <c r="M33" s="14" t="s">
        <v>781</v>
      </c>
      <c r="N33" s="14"/>
      <c r="O33" s="14" t="s">
        <v>828</v>
      </c>
      <c r="P33" s="14" t="s">
        <v>4</v>
      </c>
      <c r="Q33" s="14"/>
      <c r="R33" s="30">
        <v>637</v>
      </c>
      <c r="S33" s="30">
        <v>673.94600000000003</v>
      </c>
      <c r="T33" s="30">
        <v>673.94600000000003</v>
      </c>
      <c r="U33" s="30"/>
      <c r="V33" s="14" t="s">
        <v>828</v>
      </c>
      <c r="W33" s="14"/>
      <c r="Y33" s="66"/>
      <c r="Z33" s="66"/>
      <c r="AA33" s="66"/>
      <c r="AB33" s="66"/>
      <c r="AC33" s="66"/>
      <c r="AD33" s="66"/>
      <c r="AE33" s="66"/>
      <c r="AF33" s="66"/>
      <c r="AG33" s="66"/>
      <c r="AH33" s="66"/>
      <c r="AI33" s="66"/>
      <c r="AW33" s="12"/>
    </row>
    <row r="34" spans="1:49" x14ac:dyDescent="0.25">
      <c r="A34" s="14" t="s">
        <v>187</v>
      </c>
      <c r="B34" s="14">
        <v>72</v>
      </c>
      <c r="C34" s="14" t="s">
        <v>77</v>
      </c>
      <c r="D34" s="36" t="s">
        <v>4</v>
      </c>
      <c r="E34" s="36" t="s">
        <v>78</v>
      </c>
      <c r="F34" s="64">
        <v>100</v>
      </c>
      <c r="G34" s="64">
        <v>105.75107296137338</v>
      </c>
      <c r="H34" s="64">
        <v>105.75107296137338</v>
      </c>
      <c r="I34" s="64">
        <v>0</v>
      </c>
      <c r="J34" s="36" t="s">
        <v>828</v>
      </c>
      <c r="K34" s="36"/>
      <c r="L34" s="12"/>
      <c r="M34" s="14" t="s">
        <v>782</v>
      </c>
      <c r="N34" s="14"/>
      <c r="O34" s="14" t="s">
        <v>828</v>
      </c>
      <c r="P34" s="14" t="s">
        <v>4</v>
      </c>
      <c r="Q34" s="14"/>
      <c r="R34" s="30">
        <v>415</v>
      </c>
      <c r="S34" s="30">
        <v>439.07</v>
      </c>
      <c r="T34" s="30">
        <v>439.07</v>
      </c>
      <c r="U34" s="30"/>
      <c r="V34" s="14" t="s">
        <v>828</v>
      </c>
      <c r="W34" s="14"/>
      <c r="Y34" s="66"/>
      <c r="Z34" s="66"/>
      <c r="AA34" s="66"/>
      <c r="AB34" s="66"/>
      <c r="AC34" s="66"/>
      <c r="AD34" s="66"/>
      <c r="AE34" s="66"/>
      <c r="AF34" s="66"/>
      <c r="AG34" s="66"/>
      <c r="AH34" s="66"/>
      <c r="AI34" s="66"/>
      <c r="AW34" s="12"/>
    </row>
    <row r="35" spans="1:49" x14ac:dyDescent="0.25">
      <c r="A35" s="14" t="s">
        <v>188</v>
      </c>
      <c r="B35" s="14">
        <v>67</v>
      </c>
      <c r="C35" s="14" t="s">
        <v>77</v>
      </c>
      <c r="D35" s="36" t="s">
        <v>4</v>
      </c>
      <c r="E35" s="36" t="s">
        <v>78</v>
      </c>
      <c r="F35" s="64">
        <v>22500</v>
      </c>
      <c r="G35" s="64">
        <v>23793.991416309011</v>
      </c>
      <c r="H35" s="64">
        <v>22400</v>
      </c>
      <c r="I35" s="64">
        <v>0</v>
      </c>
      <c r="J35" s="36" t="s">
        <v>828</v>
      </c>
      <c r="K35" s="36" t="s">
        <v>902</v>
      </c>
      <c r="L35" s="12"/>
      <c r="M35" s="14" t="s">
        <v>783</v>
      </c>
      <c r="N35" s="14"/>
      <c r="O35" s="14" t="s">
        <v>828</v>
      </c>
      <c r="P35" s="14" t="s">
        <v>4</v>
      </c>
      <c r="Q35" s="14"/>
      <c r="R35" s="30">
        <v>1031</v>
      </c>
      <c r="S35" s="30">
        <v>1090.798</v>
      </c>
      <c r="T35" s="30">
        <v>1090.798</v>
      </c>
      <c r="U35" s="30"/>
      <c r="V35" s="14" t="s">
        <v>828</v>
      </c>
      <c r="W35" s="14"/>
      <c r="Y35" s="66"/>
      <c r="Z35" s="66"/>
      <c r="AA35" s="66"/>
      <c r="AB35" s="66"/>
      <c r="AC35" s="66"/>
      <c r="AD35" s="66"/>
      <c r="AE35" s="66"/>
      <c r="AF35" s="66"/>
      <c r="AG35" s="66"/>
      <c r="AH35" s="66"/>
      <c r="AI35" s="66"/>
      <c r="AW35" s="12"/>
    </row>
    <row r="36" spans="1:49" ht="25.5" customHeight="1" x14ac:dyDescent="0.25">
      <c r="A36" s="14" t="s">
        <v>189</v>
      </c>
      <c r="B36" s="14">
        <v>108</v>
      </c>
      <c r="C36" s="14" t="s">
        <v>80</v>
      </c>
      <c r="D36" s="36" t="s">
        <v>63</v>
      </c>
      <c r="E36" s="36" t="s">
        <v>156</v>
      </c>
      <c r="F36" s="64">
        <v>4500</v>
      </c>
      <c r="G36" s="64">
        <v>4758.7982832618018</v>
      </c>
      <c r="H36" s="64">
        <v>4889</v>
      </c>
      <c r="I36" s="64">
        <v>52</v>
      </c>
      <c r="J36" s="36" t="s">
        <v>828</v>
      </c>
      <c r="K36" s="36"/>
      <c r="L36" s="12"/>
      <c r="M36" s="14" t="s">
        <v>784</v>
      </c>
      <c r="N36" s="14">
        <v>117</v>
      </c>
      <c r="O36" s="14" t="s">
        <v>828</v>
      </c>
      <c r="P36" s="14" t="s">
        <v>4</v>
      </c>
      <c r="Q36" s="14"/>
      <c r="R36" s="30">
        <v>1459</v>
      </c>
      <c r="S36" s="30">
        <v>1543.6220000000001</v>
      </c>
      <c r="T36" s="30">
        <v>1543.6220000000001</v>
      </c>
      <c r="U36" s="30"/>
      <c r="V36" s="14" t="s">
        <v>828</v>
      </c>
      <c r="W36" s="14"/>
      <c r="Y36" s="66"/>
      <c r="Z36" s="66"/>
      <c r="AA36" s="66"/>
      <c r="AB36" s="66"/>
      <c r="AC36" s="66"/>
      <c r="AD36" s="66"/>
      <c r="AE36" s="66"/>
      <c r="AF36" s="66"/>
      <c r="AG36" s="66"/>
      <c r="AH36" s="66"/>
      <c r="AI36" s="66"/>
      <c r="AW36" s="12"/>
    </row>
    <row r="37" spans="1:49" ht="28.5" x14ac:dyDescent="0.25">
      <c r="A37" s="14" t="s">
        <v>191</v>
      </c>
      <c r="B37" s="14">
        <v>39</v>
      </c>
      <c r="C37" s="14" t="s">
        <v>77</v>
      </c>
      <c r="D37" s="36" t="s">
        <v>63</v>
      </c>
      <c r="E37" s="36" t="s">
        <v>78</v>
      </c>
      <c r="F37" s="64">
        <v>2560</v>
      </c>
      <c r="G37" s="64">
        <v>2707.2274678111585</v>
      </c>
      <c r="H37" s="64">
        <v>838</v>
      </c>
      <c r="I37" s="64">
        <v>20</v>
      </c>
      <c r="J37" s="36" t="s">
        <v>828</v>
      </c>
      <c r="K37" s="38" t="s">
        <v>918</v>
      </c>
      <c r="L37" s="12"/>
      <c r="M37" s="14" t="s">
        <v>785</v>
      </c>
      <c r="N37" s="14"/>
      <c r="O37" s="14" t="s">
        <v>828</v>
      </c>
      <c r="P37" s="14" t="s">
        <v>4</v>
      </c>
      <c r="Q37" s="14"/>
      <c r="R37" s="30">
        <v>637</v>
      </c>
      <c r="S37" s="30">
        <v>673.94600000000003</v>
      </c>
      <c r="T37" s="30">
        <v>673.94600000000003</v>
      </c>
      <c r="U37" s="30"/>
      <c r="V37" s="14" t="s">
        <v>828</v>
      </c>
      <c r="W37" s="14"/>
      <c r="Y37" s="66"/>
      <c r="Z37" s="66"/>
      <c r="AA37" s="66"/>
      <c r="AB37" s="66"/>
      <c r="AC37" s="66"/>
      <c r="AD37" s="66"/>
      <c r="AE37" s="66"/>
      <c r="AF37" s="66"/>
      <c r="AG37" s="66"/>
      <c r="AH37" s="66"/>
      <c r="AI37" s="66"/>
      <c r="AW37" s="12"/>
    </row>
    <row r="38" spans="1:49" x14ac:dyDescent="0.25">
      <c r="A38" s="14" t="s">
        <v>192</v>
      </c>
      <c r="B38" s="14">
        <v>109</v>
      </c>
      <c r="C38" s="14" t="s">
        <v>77</v>
      </c>
      <c r="D38" s="36" t="s">
        <v>4</v>
      </c>
      <c r="E38" s="36" t="s">
        <v>78</v>
      </c>
      <c r="F38" s="64">
        <v>4000</v>
      </c>
      <c r="G38" s="64">
        <v>4230.0429184549357</v>
      </c>
      <c r="H38" s="64">
        <v>4230.0429184549357</v>
      </c>
      <c r="I38" s="64">
        <v>0</v>
      </c>
      <c r="J38" s="36" t="s">
        <v>828</v>
      </c>
      <c r="K38" s="36" t="s">
        <v>919</v>
      </c>
      <c r="L38" s="12"/>
      <c r="M38" s="14" t="s">
        <v>786</v>
      </c>
      <c r="N38" s="14"/>
      <c r="O38" s="14" t="s">
        <v>828</v>
      </c>
      <c r="P38" s="14" t="s">
        <v>4</v>
      </c>
      <c r="Q38" s="14"/>
      <c r="R38" s="30">
        <v>415</v>
      </c>
      <c r="S38" s="30">
        <v>439.07</v>
      </c>
      <c r="T38" s="30">
        <v>439.07</v>
      </c>
      <c r="U38" s="30"/>
      <c r="V38" s="14" t="s">
        <v>828</v>
      </c>
      <c r="W38" s="14"/>
      <c r="Y38" s="66"/>
      <c r="Z38" s="66"/>
      <c r="AA38" s="66"/>
      <c r="AB38" s="66"/>
      <c r="AC38" s="66"/>
      <c r="AD38" s="66"/>
      <c r="AE38" s="66"/>
      <c r="AF38" s="66"/>
      <c r="AG38" s="66"/>
      <c r="AH38" s="66"/>
      <c r="AI38" s="66"/>
      <c r="AW38" s="12"/>
    </row>
    <row r="39" spans="1:49" x14ac:dyDescent="0.25">
      <c r="A39" s="14" t="s">
        <v>193</v>
      </c>
      <c r="B39" s="14">
        <v>30</v>
      </c>
      <c r="C39" s="14" t="s">
        <v>77</v>
      </c>
      <c r="D39" s="36" t="s">
        <v>4</v>
      </c>
      <c r="E39" s="36" t="s">
        <v>78</v>
      </c>
      <c r="F39" s="64">
        <v>1100</v>
      </c>
      <c r="G39" s="64">
        <v>1163.2618025751071</v>
      </c>
      <c r="H39" s="64">
        <v>1000</v>
      </c>
      <c r="I39" s="64">
        <v>0</v>
      </c>
      <c r="J39" s="36" t="s">
        <v>828</v>
      </c>
      <c r="K39" s="36" t="s">
        <v>890</v>
      </c>
      <c r="L39" s="12"/>
      <c r="M39" s="14" t="s">
        <v>787</v>
      </c>
      <c r="N39" s="14" t="s">
        <v>921</v>
      </c>
      <c r="O39" s="14" t="s">
        <v>830</v>
      </c>
      <c r="P39" s="14" t="s">
        <v>3</v>
      </c>
      <c r="Q39" s="14" t="s">
        <v>707</v>
      </c>
      <c r="R39" s="30">
        <v>3820</v>
      </c>
      <c r="S39" s="30">
        <v>4041.5600000000004</v>
      </c>
      <c r="T39" s="30">
        <v>4041.5600000000004</v>
      </c>
      <c r="U39" s="30">
        <v>127</v>
      </c>
      <c r="V39" s="14" t="s">
        <v>909</v>
      </c>
      <c r="W39" s="14" t="s">
        <v>897</v>
      </c>
    </row>
    <row r="40" spans="1:49" ht="42" customHeight="1" x14ac:dyDescent="0.25">
      <c r="A40" s="14" t="s">
        <v>194</v>
      </c>
      <c r="B40" s="14">
        <v>30</v>
      </c>
      <c r="C40" s="14" t="s">
        <v>80</v>
      </c>
      <c r="D40" s="36" t="s">
        <v>3</v>
      </c>
      <c r="E40" s="36" t="s">
        <v>43</v>
      </c>
      <c r="F40" s="64">
        <v>17875</v>
      </c>
      <c r="G40" s="64">
        <v>18903.004291845493</v>
      </c>
      <c r="H40" s="64">
        <v>19090.02</v>
      </c>
      <c r="I40" s="64">
        <v>918</v>
      </c>
      <c r="J40" s="36" t="s">
        <v>828</v>
      </c>
      <c r="K40" s="38" t="s">
        <v>895</v>
      </c>
      <c r="L40" s="12"/>
      <c r="M40" s="14" t="s">
        <v>788</v>
      </c>
      <c r="N40" s="14">
        <v>72</v>
      </c>
      <c r="O40" s="14" t="s">
        <v>828</v>
      </c>
      <c r="P40" s="14" t="s">
        <v>4</v>
      </c>
      <c r="Q40" s="14"/>
      <c r="R40" s="30">
        <v>1510</v>
      </c>
      <c r="S40" s="30">
        <v>1597.5800000000002</v>
      </c>
      <c r="T40" s="30">
        <v>1597.5800000000002</v>
      </c>
      <c r="U40" s="30"/>
      <c r="V40" s="14" t="s">
        <v>828</v>
      </c>
      <c r="W40" s="14"/>
    </row>
    <row r="41" spans="1:49" x14ac:dyDescent="0.25">
      <c r="A41" s="69"/>
      <c r="B41" s="69"/>
      <c r="C41" s="69"/>
      <c r="D41" s="73"/>
      <c r="E41" s="73"/>
      <c r="F41" s="81"/>
      <c r="G41" s="81"/>
      <c r="H41" s="81"/>
      <c r="I41" s="81"/>
      <c r="J41" s="73"/>
      <c r="K41" s="73"/>
      <c r="L41" s="12"/>
      <c r="M41" s="14" t="s">
        <v>789</v>
      </c>
      <c r="N41" s="14">
        <v>1</v>
      </c>
      <c r="O41" s="14" t="s">
        <v>828</v>
      </c>
      <c r="P41" s="14" t="s">
        <v>4</v>
      </c>
      <c r="Q41" s="14"/>
      <c r="R41" s="30">
        <v>0</v>
      </c>
      <c r="S41" s="30">
        <v>0</v>
      </c>
      <c r="T41" s="76">
        <v>1750</v>
      </c>
      <c r="U41" s="30"/>
      <c r="V41" s="14" t="s">
        <v>828</v>
      </c>
      <c r="W41" s="14" t="s">
        <v>837</v>
      </c>
    </row>
    <row r="42" spans="1:49" x14ac:dyDescent="0.25">
      <c r="L42" s="12"/>
      <c r="M42" s="14" t="s">
        <v>790</v>
      </c>
      <c r="N42" s="14">
        <v>1</v>
      </c>
      <c r="O42" s="14" t="s">
        <v>828</v>
      </c>
      <c r="P42" s="14" t="s">
        <v>4</v>
      </c>
      <c r="Q42" s="14"/>
      <c r="R42" s="30">
        <v>1654</v>
      </c>
      <c r="S42" s="30">
        <v>1749.932</v>
      </c>
      <c r="T42" s="30">
        <v>0</v>
      </c>
      <c r="U42" s="30"/>
      <c r="V42" s="14" t="s">
        <v>828</v>
      </c>
      <c r="W42" s="14" t="s">
        <v>838</v>
      </c>
    </row>
    <row r="43" spans="1:49" x14ac:dyDescent="0.25">
      <c r="L43" s="12"/>
      <c r="M43" s="14" t="s">
        <v>791</v>
      </c>
      <c r="N43" s="14"/>
      <c r="O43" s="14" t="s">
        <v>828</v>
      </c>
      <c r="P43" s="14" t="s">
        <v>4</v>
      </c>
      <c r="Q43" s="14"/>
      <c r="R43" s="30">
        <v>637</v>
      </c>
      <c r="S43" s="30">
        <v>673.94600000000003</v>
      </c>
      <c r="T43" s="30">
        <v>673.94600000000003</v>
      </c>
      <c r="U43" s="30"/>
      <c r="V43" s="14" t="s">
        <v>828</v>
      </c>
      <c r="W43" s="14"/>
    </row>
    <row r="44" spans="1:49" x14ac:dyDescent="0.25">
      <c r="L44" s="12"/>
      <c r="M44" s="14" t="s">
        <v>792</v>
      </c>
      <c r="N44" s="14"/>
      <c r="O44" s="14" t="s">
        <v>828</v>
      </c>
      <c r="P44" s="14" t="s">
        <v>4</v>
      </c>
      <c r="Q44" s="14"/>
      <c r="R44" s="30">
        <v>415</v>
      </c>
      <c r="S44" s="30">
        <v>439.07</v>
      </c>
      <c r="T44" s="30">
        <v>439.07</v>
      </c>
      <c r="U44" s="30"/>
      <c r="V44" s="14" t="s">
        <v>828</v>
      </c>
      <c r="W44" s="14"/>
    </row>
    <row r="45" spans="1:49" x14ac:dyDescent="0.25">
      <c r="L45" s="12"/>
      <c r="M45" s="14" t="s">
        <v>793</v>
      </c>
      <c r="N45" s="14"/>
      <c r="O45" s="14" t="s">
        <v>828</v>
      </c>
      <c r="P45" s="14" t="s">
        <v>4</v>
      </c>
      <c r="Q45" s="14"/>
      <c r="R45" s="30">
        <v>226</v>
      </c>
      <c r="S45" s="30">
        <v>239.108</v>
      </c>
      <c r="T45" s="30">
        <v>239.108</v>
      </c>
      <c r="U45" s="30"/>
      <c r="V45" s="14" t="s">
        <v>828</v>
      </c>
      <c r="W45" s="14"/>
    </row>
    <row r="46" spans="1:49" x14ac:dyDescent="0.25">
      <c r="L46" s="12"/>
      <c r="M46" s="14" t="s">
        <v>794</v>
      </c>
      <c r="N46" s="14"/>
      <c r="O46" s="14" t="s">
        <v>828</v>
      </c>
      <c r="P46" s="14" t="s">
        <v>4</v>
      </c>
      <c r="Q46" s="14"/>
      <c r="R46" s="30">
        <v>637</v>
      </c>
      <c r="S46" s="30">
        <v>673.94600000000003</v>
      </c>
      <c r="T46" s="30">
        <v>673.94600000000003</v>
      </c>
      <c r="U46" s="30"/>
      <c r="V46" s="14" t="s">
        <v>828</v>
      </c>
      <c r="W46" s="14"/>
    </row>
    <row r="47" spans="1:49" x14ac:dyDescent="0.25">
      <c r="L47" s="12"/>
      <c r="M47" s="14" t="s">
        <v>795</v>
      </c>
      <c r="N47" s="14">
        <v>41</v>
      </c>
      <c r="O47" s="14" t="s">
        <v>828</v>
      </c>
      <c r="P47" s="14" t="s">
        <v>63</v>
      </c>
      <c r="Q47" s="14"/>
      <c r="R47" s="30">
        <v>1476</v>
      </c>
      <c r="S47" s="30">
        <v>1561.6080000000002</v>
      </c>
      <c r="T47" s="30">
        <v>1561.6080000000002</v>
      </c>
      <c r="U47" s="30">
        <v>9</v>
      </c>
      <c r="V47" s="14" t="s">
        <v>828</v>
      </c>
      <c r="W47" s="14" t="s">
        <v>834</v>
      </c>
    </row>
    <row r="48" spans="1:49" x14ac:dyDescent="0.25">
      <c r="L48" s="12"/>
      <c r="M48" s="14" t="s">
        <v>796</v>
      </c>
      <c r="N48" s="14">
        <v>105</v>
      </c>
      <c r="O48" s="14" t="s">
        <v>828</v>
      </c>
      <c r="P48" s="14" t="s">
        <v>4</v>
      </c>
      <c r="Q48" s="14"/>
      <c r="R48" s="30">
        <v>1861</v>
      </c>
      <c r="S48" s="30">
        <v>1968.9380000000001</v>
      </c>
      <c r="T48" s="30">
        <v>1968.9380000000001</v>
      </c>
      <c r="U48" s="30"/>
      <c r="V48" s="14" t="s">
        <v>828</v>
      </c>
      <c r="W48" s="14"/>
    </row>
    <row r="49" spans="12:23" x14ac:dyDescent="0.25">
      <c r="L49" s="12"/>
      <c r="M49" s="14" t="s">
        <v>797</v>
      </c>
      <c r="N49" s="14"/>
      <c r="O49" s="14" t="s">
        <v>828</v>
      </c>
      <c r="P49" s="14" t="s">
        <v>4</v>
      </c>
      <c r="Q49" s="14"/>
      <c r="R49" s="30">
        <v>397</v>
      </c>
      <c r="S49" s="30">
        <v>420.02600000000001</v>
      </c>
      <c r="T49" s="30">
        <v>420.02600000000001</v>
      </c>
      <c r="U49" s="30"/>
      <c r="V49" s="14" t="s">
        <v>828</v>
      </c>
      <c r="W49" s="14"/>
    </row>
    <row r="50" spans="12:23" x14ac:dyDescent="0.25">
      <c r="L50" s="12"/>
      <c r="M50" s="14" t="s">
        <v>798</v>
      </c>
      <c r="N50" s="14"/>
      <c r="O50" s="14" t="s">
        <v>828</v>
      </c>
      <c r="P50" s="14" t="s">
        <v>4</v>
      </c>
      <c r="Q50" s="14"/>
      <c r="R50" s="30">
        <v>586</v>
      </c>
      <c r="S50" s="30">
        <v>619.98800000000006</v>
      </c>
      <c r="T50" s="30">
        <v>619.98800000000006</v>
      </c>
      <c r="U50" s="30"/>
      <c r="V50" s="14" t="s">
        <v>828</v>
      </c>
      <c r="W50" s="14"/>
    </row>
    <row r="51" spans="12:23" x14ac:dyDescent="0.25">
      <c r="L51" s="12"/>
      <c r="M51" s="14" t="s">
        <v>799</v>
      </c>
      <c r="N51" s="14"/>
      <c r="O51" s="14" t="s">
        <v>828</v>
      </c>
      <c r="P51" s="14" t="s">
        <v>4</v>
      </c>
      <c r="Q51" s="14"/>
      <c r="R51" s="30">
        <v>637</v>
      </c>
      <c r="S51" s="30">
        <v>673.94600000000003</v>
      </c>
      <c r="T51" s="30">
        <v>673.94600000000003</v>
      </c>
      <c r="U51" s="30"/>
      <c r="V51" s="14" t="s">
        <v>828</v>
      </c>
      <c r="W51" s="14"/>
    </row>
    <row r="52" spans="12:23" x14ac:dyDescent="0.25">
      <c r="L52" s="12"/>
      <c r="M52" s="14" t="s">
        <v>800</v>
      </c>
      <c r="N52" s="14"/>
      <c r="O52" s="14" t="s">
        <v>828</v>
      </c>
      <c r="P52" s="14" t="s">
        <v>4</v>
      </c>
      <c r="Q52" s="14"/>
      <c r="R52" s="30">
        <v>226</v>
      </c>
      <c r="S52" s="30">
        <v>239.108</v>
      </c>
      <c r="T52" s="30">
        <v>239.108</v>
      </c>
      <c r="U52" s="30"/>
      <c r="V52" s="14" t="s">
        <v>828</v>
      </c>
      <c r="W52" s="14"/>
    </row>
    <row r="53" spans="12:23" x14ac:dyDescent="0.25">
      <c r="L53" s="12"/>
      <c r="M53" s="14" t="s">
        <v>801</v>
      </c>
      <c r="N53" s="14"/>
      <c r="O53" s="14" t="s">
        <v>828</v>
      </c>
      <c r="P53" s="14" t="s">
        <v>4</v>
      </c>
      <c r="Q53" s="14"/>
      <c r="R53" s="30">
        <v>907</v>
      </c>
      <c r="S53" s="30">
        <v>959.60599999999999</v>
      </c>
      <c r="T53" s="30">
        <v>959.60599999999999</v>
      </c>
      <c r="U53" s="30"/>
      <c r="V53" s="14" t="s">
        <v>828</v>
      </c>
      <c r="W53" s="14"/>
    </row>
    <row r="54" spans="12:23" x14ac:dyDescent="0.25">
      <c r="L54" s="12"/>
      <c r="M54" s="14" t="s">
        <v>802</v>
      </c>
      <c r="N54" s="14"/>
      <c r="O54" s="14" t="s">
        <v>828</v>
      </c>
      <c r="P54" s="14" t="s">
        <v>4</v>
      </c>
      <c r="Q54" s="14"/>
      <c r="R54" s="30">
        <v>415</v>
      </c>
      <c r="S54" s="30">
        <v>439.07</v>
      </c>
      <c r="T54" s="30">
        <v>439.07</v>
      </c>
      <c r="U54" s="30"/>
      <c r="V54" s="14" t="s">
        <v>828</v>
      </c>
      <c r="W54" s="14"/>
    </row>
    <row r="55" spans="12:23" x14ac:dyDescent="0.25">
      <c r="L55" s="12"/>
      <c r="M55" s="14" t="s">
        <v>803</v>
      </c>
      <c r="N55" s="14"/>
      <c r="O55" s="14" t="s">
        <v>828</v>
      </c>
      <c r="P55" s="14" t="s">
        <v>4</v>
      </c>
      <c r="Q55" s="14"/>
      <c r="R55" s="30">
        <v>415</v>
      </c>
      <c r="S55" s="30">
        <v>439.07</v>
      </c>
      <c r="T55" s="30">
        <v>439.07</v>
      </c>
      <c r="U55" s="30"/>
      <c r="V55" s="14" t="s">
        <v>828</v>
      </c>
      <c r="W55" s="14"/>
    </row>
    <row r="56" spans="12:23" x14ac:dyDescent="0.25">
      <c r="L56" s="12"/>
      <c r="M56" s="14" t="s">
        <v>804</v>
      </c>
      <c r="N56" s="14">
        <v>119</v>
      </c>
      <c r="O56" s="14" t="s">
        <v>828</v>
      </c>
      <c r="P56" s="14" t="s">
        <v>63</v>
      </c>
      <c r="Q56" s="14"/>
      <c r="R56" s="30">
        <v>1764</v>
      </c>
      <c r="S56" s="30">
        <v>1866.3120000000001</v>
      </c>
      <c r="T56" s="30">
        <v>1866.3120000000001</v>
      </c>
      <c r="U56" s="30">
        <v>13</v>
      </c>
      <c r="V56" s="14" t="s">
        <v>828</v>
      </c>
      <c r="W56" s="14" t="s">
        <v>834</v>
      </c>
    </row>
    <row r="57" spans="12:23" x14ac:dyDescent="0.25">
      <c r="L57" s="12"/>
      <c r="M57" s="14" t="s">
        <v>805</v>
      </c>
      <c r="N57" s="14">
        <v>2</v>
      </c>
      <c r="O57" s="14" t="s">
        <v>829</v>
      </c>
      <c r="P57" s="14" t="s">
        <v>3</v>
      </c>
      <c r="Q57" s="14" t="s">
        <v>707</v>
      </c>
      <c r="R57" s="30">
        <v>1912</v>
      </c>
      <c r="S57" s="30">
        <v>2022.8960000000002</v>
      </c>
      <c r="T57" s="30">
        <v>2022.8960000000002</v>
      </c>
      <c r="U57" s="30">
        <v>28</v>
      </c>
      <c r="V57" s="14" t="s">
        <v>829</v>
      </c>
      <c r="W57" s="14" t="s">
        <v>833</v>
      </c>
    </row>
    <row r="58" spans="12:23" x14ac:dyDescent="0.25">
      <c r="L58" s="12"/>
      <c r="M58" s="14" t="s">
        <v>806</v>
      </c>
      <c r="N58" s="14"/>
      <c r="O58" s="14" t="s">
        <v>828</v>
      </c>
      <c r="P58" s="14" t="s">
        <v>4</v>
      </c>
      <c r="Q58" s="14"/>
      <c r="R58" s="30">
        <v>415</v>
      </c>
      <c r="S58" s="30">
        <v>439.07</v>
      </c>
      <c r="T58" s="30">
        <v>439.07</v>
      </c>
      <c r="U58" s="30"/>
      <c r="V58" s="14" t="s">
        <v>828</v>
      </c>
      <c r="W58" s="14"/>
    </row>
    <row r="59" spans="12:23" x14ac:dyDescent="0.25">
      <c r="L59" s="12"/>
      <c r="M59" s="14" t="s">
        <v>807</v>
      </c>
      <c r="N59" s="14"/>
      <c r="O59" s="14" t="s">
        <v>828</v>
      </c>
      <c r="P59" s="14" t="s">
        <v>4</v>
      </c>
      <c r="Q59" s="14"/>
      <c r="R59" s="30">
        <v>637</v>
      </c>
      <c r="S59" s="30">
        <v>673.94600000000003</v>
      </c>
      <c r="T59" s="30">
        <v>673.94600000000003</v>
      </c>
      <c r="U59" s="30"/>
      <c r="V59" s="14" t="s">
        <v>828</v>
      </c>
      <c r="W59" s="14"/>
    </row>
    <row r="60" spans="12:23" x14ac:dyDescent="0.25">
      <c r="L60" s="12"/>
      <c r="M60" s="14" t="s">
        <v>808</v>
      </c>
      <c r="N60" s="14"/>
      <c r="O60" s="14" t="s">
        <v>828</v>
      </c>
      <c r="P60" s="14" t="s">
        <v>4</v>
      </c>
      <c r="Q60" s="14"/>
      <c r="R60" s="30">
        <v>695</v>
      </c>
      <c r="S60" s="30">
        <v>735.31000000000006</v>
      </c>
      <c r="T60" s="30">
        <v>735.31000000000006</v>
      </c>
      <c r="U60" s="30"/>
      <c r="V60" s="14" t="s">
        <v>828</v>
      </c>
      <c r="W60" s="14"/>
    </row>
    <row r="61" spans="12:23" x14ac:dyDescent="0.25">
      <c r="L61" s="12"/>
      <c r="M61" s="14" t="s">
        <v>809</v>
      </c>
      <c r="N61" s="14"/>
      <c r="O61" s="14" t="s">
        <v>828</v>
      </c>
      <c r="P61" s="14" t="s">
        <v>4</v>
      </c>
      <c r="Q61" s="14"/>
      <c r="R61" s="30">
        <v>586</v>
      </c>
      <c r="S61" s="30">
        <v>619.98800000000006</v>
      </c>
      <c r="T61" s="30">
        <v>619.98800000000006</v>
      </c>
      <c r="U61" s="30"/>
      <c r="V61" s="14" t="s">
        <v>828</v>
      </c>
      <c r="W61" s="14"/>
    </row>
    <row r="62" spans="12:23" x14ac:dyDescent="0.25">
      <c r="L62" s="12"/>
      <c r="M62" s="14" t="s">
        <v>810</v>
      </c>
      <c r="N62" s="14"/>
      <c r="O62" s="14" t="s">
        <v>828</v>
      </c>
      <c r="P62" s="14" t="s">
        <v>4</v>
      </c>
      <c r="Q62" s="14"/>
      <c r="R62" s="30">
        <v>1073</v>
      </c>
      <c r="S62" s="30">
        <v>1135.2340000000002</v>
      </c>
      <c r="T62" s="30">
        <v>1135.2340000000002</v>
      </c>
      <c r="U62" s="30"/>
      <c r="V62" s="14" t="s">
        <v>828</v>
      </c>
      <c r="W62" s="14"/>
    </row>
    <row r="63" spans="12:23" x14ac:dyDescent="0.25">
      <c r="L63" s="12"/>
      <c r="M63" s="14" t="s">
        <v>811</v>
      </c>
      <c r="N63" s="14"/>
      <c r="O63" s="14" t="s">
        <v>828</v>
      </c>
      <c r="P63" s="14" t="s">
        <v>4</v>
      </c>
      <c r="Q63" s="14"/>
      <c r="R63" s="30">
        <v>637</v>
      </c>
      <c r="S63" s="30">
        <v>673.94600000000003</v>
      </c>
      <c r="T63" s="30">
        <v>673.94600000000003</v>
      </c>
      <c r="U63" s="30"/>
      <c r="V63" s="14" t="s">
        <v>828</v>
      </c>
      <c r="W63" s="14"/>
    </row>
    <row r="64" spans="12:23" x14ac:dyDescent="0.25">
      <c r="L64" s="12"/>
      <c r="M64" s="14" t="s">
        <v>812</v>
      </c>
      <c r="N64" s="14">
        <v>15</v>
      </c>
      <c r="O64" s="14" t="s">
        <v>828</v>
      </c>
      <c r="P64" s="14" t="s">
        <v>4</v>
      </c>
      <c r="Q64" s="14"/>
      <c r="R64" s="30">
        <v>1476</v>
      </c>
      <c r="S64" s="30">
        <v>1561.6080000000002</v>
      </c>
      <c r="T64" s="30">
        <v>1561.6080000000002</v>
      </c>
      <c r="U64" s="30"/>
      <c r="V64" s="14" t="s">
        <v>828</v>
      </c>
      <c r="W64" s="14"/>
    </row>
    <row r="65" spans="12:23" x14ac:dyDescent="0.25">
      <c r="L65" s="12"/>
      <c r="M65" s="14" t="s">
        <v>813</v>
      </c>
      <c r="N65" s="14"/>
      <c r="O65" s="14" t="s">
        <v>828</v>
      </c>
      <c r="P65" s="14" t="s">
        <v>4</v>
      </c>
      <c r="Q65" s="14"/>
      <c r="R65" s="30">
        <v>1073</v>
      </c>
      <c r="S65" s="30">
        <v>1135.2340000000002</v>
      </c>
      <c r="T65" s="30">
        <v>1135.2340000000002</v>
      </c>
      <c r="U65" s="30"/>
      <c r="V65" s="14" t="s">
        <v>828</v>
      </c>
      <c r="W65" s="14"/>
    </row>
    <row r="66" spans="12:23" x14ac:dyDescent="0.25">
      <c r="L66" s="12"/>
      <c r="M66" s="14" t="s">
        <v>814</v>
      </c>
      <c r="N66" s="14">
        <v>78</v>
      </c>
      <c r="O66" s="14" t="s">
        <v>828</v>
      </c>
      <c r="P66" s="14" t="s">
        <v>4</v>
      </c>
      <c r="Q66" s="14"/>
      <c r="R66" s="30">
        <v>1476</v>
      </c>
      <c r="S66" s="30">
        <v>1561.6080000000002</v>
      </c>
      <c r="T66" s="30">
        <v>1561.6080000000002</v>
      </c>
      <c r="U66" s="30"/>
      <c r="V66" s="14" t="s">
        <v>828</v>
      </c>
      <c r="W66" s="14"/>
    </row>
    <row r="67" spans="12:23" x14ac:dyDescent="0.25">
      <c r="L67" s="12"/>
      <c r="M67" s="14" t="s">
        <v>815</v>
      </c>
      <c r="N67" s="14">
        <v>55</v>
      </c>
      <c r="O67" s="14" t="s">
        <v>828</v>
      </c>
      <c r="P67" s="14" t="s">
        <v>4</v>
      </c>
      <c r="Q67" s="14"/>
      <c r="R67" s="30">
        <v>1384</v>
      </c>
      <c r="S67" s="30">
        <v>1464.2720000000002</v>
      </c>
      <c r="T67" s="30">
        <v>1464.2720000000002</v>
      </c>
      <c r="U67" s="30"/>
      <c r="V67" s="14" t="s">
        <v>828</v>
      </c>
      <c r="W67" s="14"/>
    </row>
    <row r="68" spans="12:23" x14ac:dyDescent="0.25">
      <c r="L68" s="12"/>
      <c r="M68" s="14" t="s">
        <v>816</v>
      </c>
      <c r="N68" s="14">
        <v>37</v>
      </c>
      <c r="O68" s="14" t="s">
        <v>828</v>
      </c>
      <c r="P68" s="14" t="s">
        <v>4</v>
      </c>
      <c r="Q68" s="14"/>
      <c r="R68" s="30">
        <v>1912</v>
      </c>
      <c r="S68" s="30">
        <v>2022.8960000000002</v>
      </c>
      <c r="T68" s="30">
        <v>2022.8960000000002</v>
      </c>
      <c r="U68" s="30"/>
      <c r="V68" s="14" t="s">
        <v>828</v>
      </c>
      <c r="W68" s="14"/>
    </row>
    <row r="69" spans="12:23" x14ac:dyDescent="0.25">
      <c r="L69" s="12"/>
      <c r="M69" s="14" t="s">
        <v>817</v>
      </c>
      <c r="N69" s="14"/>
      <c r="O69" s="14" t="s">
        <v>828</v>
      </c>
      <c r="P69" s="14" t="s">
        <v>4</v>
      </c>
      <c r="Q69" s="14"/>
      <c r="R69" s="30">
        <v>585</v>
      </c>
      <c r="S69" s="30">
        <v>618.93000000000006</v>
      </c>
      <c r="T69" s="30">
        <v>618.93000000000006</v>
      </c>
      <c r="U69" s="30"/>
      <c r="V69" s="14" t="s">
        <v>828</v>
      </c>
      <c r="W69" s="14"/>
    </row>
    <row r="70" spans="12:23" x14ac:dyDescent="0.25">
      <c r="L70" s="12"/>
      <c r="M70" s="14" t="s">
        <v>818</v>
      </c>
      <c r="N70" s="14"/>
      <c r="O70" s="14" t="s">
        <v>828</v>
      </c>
      <c r="P70" s="14" t="s">
        <v>4</v>
      </c>
      <c r="Q70" s="14"/>
      <c r="R70" s="30">
        <v>637</v>
      </c>
      <c r="S70" s="30">
        <v>673.94600000000003</v>
      </c>
      <c r="T70" s="30">
        <v>673.94600000000003</v>
      </c>
      <c r="U70" s="30"/>
      <c r="V70" s="14" t="s">
        <v>828</v>
      </c>
      <c r="W70" s="14"/>
    </row>
    <row r="71" spans="12:23" x14ac:dyDescent="0.25">
      <c r="L71" s="12"/>
      <c r="M71" s="14" t="s">
        <v>819</v>
      </c>
      <c r="N71" s="14"/>
      <c r="O71" s="14" t="s">
        <v>828</v>
      </c>
      <c r="P71" s="14" t="s">
        <v>4</v>
      </c>
      <c r="Q71" s="14"/>
      <c r="R71" s="30">
        <v>364</v>
      </c>
      <c r="S71" s="30">
        <v>385.11200000000002</v>
      </c>
      <c r="T71" s="30">
        <v>385.11200000000002</v>
      </c>
      <c r="U71" s="30"/>
      <c r="V71" s="14" t="s">
        <v>828</v>
      </c>
      <c r="W71" s="14"/>
    </row>
    <row r="72" spans="12:23" x14ac:dyDescent="0.25">
      <c r="L72" s="12"/>
      <c r="M72" s="14" t="s">
        <v>820</v>
      </c>
      <c r="N72" s="14"/>
      <c r="O72" s="14" t="s">
        <v>828</v>
      </c>
      <c r="P72" s="14" t="s">
        <v>4</v>
      </c>
      <c r="Q72" s="14"/>
      <c r="R72" s="30">
        <v>1073</v>
      </c>
      <c r="S72" s="30">
        <v>1135.2340000000002</v>
      </c>
      <c r="T72" s="30">
        <v>1135.2340000000002</v>
      </c>
      <c r="U72" s="30"/>
      <c r="V72" s="14" t="s">
        <v>828</v>
      </c>
      <c r="W72" s="14"/>
    </row>
    <row r="73" spans="12:23" x14ac:dyDescent="0.25">
      <c r="L73" s="12"/>
      <c r="M73" s="14" t="s">
        <v>821</v>
      </c>
      <c r="N73" s="14"/>
      <c r="O73" s="14" t="s">
        <v>828</v>
      </c>
      <c r="P73" s="14" t="s">
        <v>4</v>
      </c>
      <c r="Q73" s="14"/>
      <c r="R73" s="30">
        <v>907</v>
      </c>
      <c r="S73" s="30">
        <v>959.60599999999999</v>
      </c>
      <c r="T73" s="30">
        <v>959.60599999999999</v>
      </c>
      <c r="U73" s="30"/>
      <c r="V73" s="14" t="s">
        <v>828</v>
      </c>
      <c r="W73" s="14"/>
    </row>
    <row r="74" spans="12:23" x14ac:dyDescent="0.25">
      <c r="L74" s="12"/>
      <c r="M74" s="14" t="s">
        <v>822</v>
      </c>
      <c r="N74" s="14"/>
      <c r="O74" s="14" t="s">
        <v>828</v>
      </c>
      <c r="P74" s="14" t="s">
        <v>4</v>
      </c>
      <c r="Q74" s="14"/>
      <c r="R74" s="30">
        <v>637</v>
      </c>
      <c r="S74" s="30">
        <v>673.94600000000003</v>
      </c>
      <c r="T74" s="30">
        <v>673.94600000000003</v>
      </c>
      <c r="U74" s="30"/>
      <c r="V74" s="14" t="s">
        <v>828</v>
      </c>
      <c r="W74" s="14"/>
    </row>
    <row r="75" spans="12:23" x14ac:dyDescent="0.25">
      <c r="L75" s="12"/>
      <c r="M75" s="14" t="s">
        <v>823</v>
      </c>
      <c r="N75" s="14"/>
      <c r="O75" s="14" t="s">
        <v>828</v>
      </c>
      <c r="P75" s="14" t="s">
        <v>4</v>
      </c>
      <c r="Q75" s="14"/>
      <c r="R75" s="30">
        <v>1027</v>
      </c>
      <c r="S75" s="30">
        <v>1086.566</v>
      </c>
      <c r="T75" s="30">
        <v>1086.566</v>
      </c>
      <c r="U75" s="30"/>
      <c r="V75" s="14" t="s">
        <v>828</v>
      </c>
      <c r="W75" s="14"/>
    </row>
    <row r="76" spans="12:23" x14ac:dyDescent="0.25">
      <c r="L76" s="12"/>
      <c r="M76" s="14" t="s">
        <v>824</v>
      </c>
      <c r="N76" s="14"/>
      <c r="O76" s="14" t="s">
        <v>828</v>
      </c>
      <c r="P76" s="14" t="s">
        <v>4</v>
      </c>
      <c r="Q76" s="14"/>
      <c r="R76" s="30">
        <v>830</v>
      </c>
      <c r="S76" s="30">
        <v>878.14</v>
      </c>
      <c r="T76" s="30">
        <v>878.14</v>
      </c>
      <c r="U76" s="30"/>
      <c r="V76" s="14" t="s">
        <v>828</v>
      </c>
      <c r="W76" s="14"/>
    </row>
    <row r="77" spans="12:23" x14ac:dyDescent="0.25">
      <c r="L77" s="12"/>
      <c r="M77" s="14" t="s">
        <v>825</v>
      </c>
      <c r="N77" s="14"/>
      <c r="O77" s="14" t="s">
        <v>828</v>
      </c>
      <c r="P77" s="14" t="s">
        <v>4</v>
      </c>
      <c r="Q77" s="14"/>
      <c r="R77" s="30">
        <v>415</v>
      </c>
      <c r="S77" s="30">
        <v>439.07</v>
      </c>
      <c r="T77" s="30">
        <v>439.07</v>
      </c>
      <c r="U77" s="30"/>
      <c r="V77" s="14" t="s">
        <v>828</v>
      </c>
      <c r="W77" s="14"/>
    </row>
    <row r="78" spans="12:23" x14ac:dyDescent="0.25">
      <c r="L78" s="12"/>
      <c r="M78" s="14" t="s">
        <v>826</v>
      </c>
      <c r="N78" s="14"/>
      <c r="O78" s="14" t="s">
        <v>829</v>
      </c>
      <c r="P78" s="14" t="s">
        <v>63</v>
      </c>
      <c r="Q78" s="14" t="s">
        <v>884</v>
      </c>
      <c r="R78" s="30">
        <v>637</v>
      </c>
      <c r="S78" s="30">
        <v>673.94600000000003</v>
      </c>
      <c r="T78" s="30">
        <v>673.94600000000003</v>
      </c>
      <c r="U78" s="30">
        <v>0</v>
      </c>
      <c r="V78" s="14" t="s">
        <v>828</v>
      </c>
      <c r="W78" s="14" t="s">
        <v>832</v>
      </c>
    </row>
    <row r="79" spans="12:23" x14ac:dyDescent="0.25">
      <c r="L79" s="12"/>
      <c r="M79" s="14" t="s">
        <v>827</v>
      </c>
      <c r="N79" s="14"/>
      <c r="O79" s="14" t="s">
        <v>828</v>
      </c>
      <c r="P79" s="14" t="s">
        <v>4</v>
      </c>
      <c r="Q79" s="14"/>
      <c r="R79" s="30">
        <v>637</v>
      </c>
      <c r="S79" s="30">
        <v>673.94600000000003</v>
      </c>
      <c r="T79" s="30">
        <v>673.94600000000003</v>
      </c>
      <c r="U79" s="30"/>
      <c r="V79" s="14" t="s">
        <v>828</v>
      </c>
      <c r="W79" s="14"/>
    </row>
    <row r="80" spans="12:23" x14ac:dyDescent="0.25">
      <c r="L80" s="12"/>
    </row>
    <row r="81" spans="12:12" x14ac:dyDescent="0.25">
      <c r="L81" s="12"/>
    </row>
    <row r="82" spans="12:12" x14ac:dyDescent="0.25">
      <c r="L82" s="12"/>
    </row>
    <row r="83" spans="12:12" x14ac:dyDescent="0.25">
      <c r="L83" s="12"/>
    </row>
    <row r="84" spans="12:12" x14ac:dyDescent="0.25">
      <c r="L84" s="12"/>
    </row>
    <row r="85" spans="12:12" x14ac:dyDescent="0.25">
      <c r="L85" s="12"/>
    </row>
  </sheetData>
  <mergeCells count="3">
    <mergeCell ref="A1:K1"/>
    <mergeCell ref="Y1:AI1"/>
    <mergeCell ref="M1:W1"/>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2"/>
  <dimension ref="A1:D485"/>
  <sheetViews>
    <sheetView workbookViewId="0">
      <selection sqref="A1:D1"/>
    </sheetView>
  </sheetViews>
  <sheetFormatPr baseColWidth="10" defaultColWidth="10.85546875" defaultRowHeight="15" x14ac:dyDescent="0.25"/>
  <cols>
    <col min="1" max="4" width="15.42578125" style="68" customWidth="1"/>
    <col min="5" max="16384" width="10.85546875" style="68"/>
  </cols>
  <sheetData>
    <row r="1" spans="1:4" customFormat="1" x14ac:dyDescent="0.25">
      <c r="A1" s="90" t="s">
        <v>926</v>
      </c>
      <c r="B1" s="90"/>
      <c r="C1" s="90"/>
      <c r="D1" s="90"/>
    </row>
    <row r="2" spans="1:4" customFormat="1" ht="18" x14ac:dyDescent="0.25">
      <c r="A2" s="9" t="s">
        <v>195</v>
      </c>
      <c r="B2" s="9" t="s">
        <v>196</v>
      </c>
      <c r="C2" s="9" t="s">
        <v>197</v>
      </c>
      <c r="D2" s="9" t="s">
        <v>198</v>
      </c>
    </row>
    <row r="3" spans="1:4" customFormat="1" x14ac:dyDescent="0.25">
      <c r="A3" s="14" t="s">
        <v>199</v>
      </c>
      <c r="B3" s="15">
        <v>19.899999999999999</v>
      </c>
      <c r="C3" s="15">
        <v>0.19999999999999929</v>
      </c>
      <c r="D3" s="15">
        <v>19.7</v>
      </c>
    </row>
    <row r="4" spans="1:4" customFormat="1" x14ac:dyDescent="0.25">
      <c r="A4" s="14" t="s">
        <v>200</v>
      </c>
      <c r="B4" s="15">
        <v>1.3</v>
      </c>
      <c r="C4" s="15">
        <v>0</v>
      </c>
      <c r="D4" s="15">
        <v>1.3</v>
      </c>
    </row>
    <row r="5" spans="1:4" customFormat="1" x14ac:dyDescent="0.25">
      <c r="A5" s="14" t="s">
        <v>201</v>
      </c>
      <c r="B5" s="15">
        <v>3.6</v>
      </c>
      <c r="C5" s="15">
        <v>0</v>
      </c>
      <c r="D5" s="15">
        <v>3.6</v>
      </c>
    </row>
    <row r="6" spans="1:4" customFormat="1" x14ac:dyDescent="0.25">
      <c r="A6" s="14" t="s">
        <v>202</v>
      </c>
      <c r="B6" s="15">
        <v>0</v>
      </c>
      <c r="C6" s="15">
        <v>0</v>
      </c>
      <c r="D6" s="15">
        <v>0</v>
      </c>
    </row>
    <row r="7" spans="1:4" customFormat="1" x14ac:dyDescent="0.25">
      <c r="A7" s="14" t="s">
        <v>203</v>
      </c>
      <c r="B7" s="15">
        <v>7.3</v>
      </c>
      <c r="C7" s="15">
        <v>0</v>
      </c>
      <c r="D7" s="15">
        <v>7.3</v>
      </c>
    </row>
    <row r="8" spans="1:4" customFormat="1" x14ac:dyDescent="0.25">
      <c r="A8" s="14" t="s">
        <v>204</v>
      </c>
      <c r="B8" s="15">
        <v>0</v>
      </c>
      <c r="C8" s="15">
        <v>0</v>
      </c>
      <c r="D8" s="15">
        <v>0</v>
      </c>
    </row>
    <row r="9" spans="1:4" customFormat="1" x14ac:dyDescent="0.25">
      <c r="A9" s="14" t="s">
        <v>205</v>
      </c>
      <c r="B9" s="15">
        <v>27.7</v>
      </c>
      <c r="C9" s="15">
        <v>14.6</v>
      </c>
      <c r="D9" s="15">
        <v>13.1</v>
      </c>
    </row>
    <row r="10" spans="1:4" customFormat="1" x14ac:dyDescent="0.25">
      <c r="A10" s="14" t="s">
        <v>204</v>
      </c>
      <c r="B10" s="15">
        <v>1.9</v>
      </c>
      <c r="C10" s="15">
        <v>0.19999999999999996</v>
      </c>
      <c r="D10" s="15">
        <v>1.7</v>
      </c>
    </row>
    <row r="11" spans="1:4" customFormat="1" x14ac:dyDescent="0.25">
      <c r="A11" s="14" t="s">
        <v>206</v>
      </c>
      <c r="B11" s="15">
        <v>2.7</v>
      </c>
      <c r="C11" s="15">
        <v>0</v>
      </c>
      <c r="D11" s="15">
        <v>2.7</v>
      </c>
    </row>
    <row r="12" spans="1:4" customFormat="1" x14ac:dyDescent="0.25">
      <c r="A12" s="14" t="s">
        <v>207</v>
      </c>
      <c r="B12" s="15">
        <v>0</v>
      </c>
      <c r="C12" s="15">
        <v>0</v>
      </c>
      <c r="D12" s="15">
        <v>0</v>
      </c>
    </row>
    <row r="13" spans="1:4" customFormat="1" x14ac:dyDescent="0.25">
      <c r="A13" s="14" t="s">
        <v>208</v>
      </c>
      <c r="B13" s="15">
        <v>0</v>
      </c>
      <c r="C13" s="15">
        <v>0</v>
      </c>
      <c r="D13" s="15">
        <v>0</v>
      </c>
    </row>
    <row r="14" spans="1:4" customFormat="1" x14ac:dyDescent="0.25">
      <c r="A14" s="14" t="s">
        <v>209</v>
      </c>
      <c r="B14" s="15">
        <v>9.6</v>
      </c>
      <c r="C14" s="15">
        <v>0.69999999999999929</v>
      </c>
      <c r="D14" s="15">
        <v>8.9</v>
      </c>
    </row>
    <row r="15" spans="1:4" customFormat="1" x14ac:dyDescent="0.25">
      <c r="A15" s="14" t="s">
        <v>210</v>
      </c>
      <c r="B15" s="15">
        <v>0</v>
      </c>
      <c r="C15" s="15">
        <v>0</v>
      </c>
      <c r="D15" s="15">
        <v>0</v>
      </c>
    </row>
    <row r="16" spans="1:4" customFormat="1" x14ac:dyDescent="0.25">
      <c r="A16" s="14" t="s">
        <v>211</v>
      </c>
      <c r="B16" s="15">
        <v>5</v>
      </c>
      <c r="C16" s="15">
        <v>0.79999999999999982</v>
      </c>
      <c r="D16" s="15">
        <v>4.2</v>
      </c>
    </row>
    <row r="17" spans="1:4" customFormat="1" x14ac:dyDescent="0.25">
      <c r="A17" s="14" t="s">
        <v>212</v>
      </c>
      <c r="B17" s="15">
        <v>16.899999999999999</v>
      </c>
      <c r="C17" s="15">
        <v>1.8999999999999986</v>
      </c>
      <c r="D17" s="15">
        <v>15</v>
      </c>
    </row>
    <row r="18" spans="1:4" customFormat="1" x14ac:dyDescent="0.25">
      <c r="A18" s="14" t="s">
        <v>213</v>
      </c>
      <c r="B18" s="15">
        <v>16.3</v>
      </c>
      <c r="C18" s="15">
        <v>2.1000000000000014</v>
      </c>
      <c r="D18" s="15">
        <v>14.2</v>
      </c>
    </row>
    <row r="19" spans="1:4" customFormat="1" x14ac:dyDescent="0.25">
      <c r="A19" s="14" t="s">
        <v>214</v>
      </c>
      <c r="B19" s="15">
        <v>39.4</v>
      </c>
      <c r="C19" s="15">
        <v>0.29999999999999716</v>
      </c>
      <c r="D19" s="15">
        <v>39.1</v>
      </c>
    </row>
    <row r="20" spans="1:4" customFormat="1" x14ac:dyDescent="0.25">
      <c r="A20" s="14" t="s">
        <v>215</v>
      </c>
      <c r="B20" s="15">
        <v>0</v>
      </c>
      <c r="C20" s="15">
        <v>0</v>
      </c>
      <c r="D20" s="15">
        <v>0</v>
      </c>
    </row>
    <row r="21" spans="1:4" customFormat="1" x14ac:dyDescent="0.25">
      <c r="A21" s="14" t="s">
        <v>216</v>
      </c>
      <c r="B21" s="15">
        <v>54.8</v>
      </c>
      <c r="C21" s="15">
        <v>3.7999999999999972</v>
      </c>
      <c r="D21" s="15">
        <v>51</v>
      </c>
    </row>
    <row r="22" spans="1:4" customFormat="1" x14ac:dyDescent="0.25">
      <c r="A22" s="14" t="s">
        <v>217</v>
      </c>
      <c r="B22" s="15">
        <v>13.9</v>
      </c>
      <c r="C22" s="15">
        <v>9.9999999999999645E-2</v>
      </c>
      <c r="D22" s="15">
        <v>13.8</v>
      </c>
    </row>
    <row r="23" spans="1:4" customFormat="1" x14ac:dyDescent="0.25">
      <c r="A23" s="14" t="s">
        <v>218</v>
      </c>
      <c r="B23" s="15">
        <v>8.1</v>
      </c>
      <c r="C23" s="15">
        <v>0.5</v>
      </c>
      <c r="D23" s="15">
        <v>7.6</v>
      </c>
    </row>
    <row r="24" spans="1:4" customFormat="1" x14ac:dyDescent="0.25">
      <c r="A24" s="14" t="s">
        <v>219</v>
      </c>
      <c r="B24" s="15">
        <v>22.4</v>
      </c>
      <c r="C24" s="15">
        <v>1.2999999999999972</v>
      </c>
      <c r="D24" s="15">
        <v>21.1</v>
      </c>
    </row>
    <row r="25" spans="1:4" customFormat="1" x14ac:dyDescent="0.25">
      <c r="A25" s="14" t="s">
        <v>220</v>
      </c>
      <c r="B25" s="15">
        <v>3.9</v>
      </c>
      <c r="C25" s="15">
        <v>0</v>
      </c>
      <c r="D25" s="15">
        <v>3.9</v>
      </c>
    </row>
    <row r="26" spans="1:4" customFormat="1" x14ac:dyDescent="0.25">
      <c r="A26" s="14" t="s">
        <v>221</v>
      </c>
      <c r="B26" s="15">
        <v>12.5</v>
      </c>
      <c r="C26" s="15">
        <v>0.5</v>
      </c>
      <c r="D26" s="15">
        <v>12</v>
      </c>
    </row>
    <row r="27" spans="1:4" customFormat="1" x14ac:dyDescent="0.25">
      <c r="A27" s="14" t="s">
        <v>222</v>
      </c>
      <c r="B27" s="15">
        <v>9.1999999999999993</v>
      </c>
      <c r="C27" s="15">
        <v>0</v>
      </c>
      <c r="D27" s="15">
        <v>9.1999999999999993</v>
      </c>
    </row>
    <row r="28" spans="1:4" customFormat="1" x14ac:dyDescent="0.25">
      <c r="A28" s="14" t="s">
        <v>223</v>
      </c>
      <c r="B28" s="15">
        <v>4.5</v>
      </c>
      <c r="C28" s="15">
        <v>0</v>
      </c>
      <c r="D28" s="15">
        <v>4.5</v>
      </c>
    </row>
    <row r="29" spans="1:4" customFormat="1" x14ac:dyDescent="0.25">
      <c r="A29" s="14" t="s">
        <v>224</v>
      </c>
      <c r="B29" s="15">
        <v>18.7</v>
      </c>
      <c r="C29" s="15">
        <v>0.59999999999999787</v>
      </c>
      <c r="D29" s="15">
        <v>18.100000000000001</v>
      </c>
    </row>
    <row r="30" spans="1:4" customFormat="1" x14ac:dyDescent="0.25">
      <c r="A30" s="14" t="s">
        <v>225</v>
      </c>
      <c r="B30" s="15">
        <v>20.9</v>
      </c>
      <c r="C30" s="15">
        <v>0.39999999999999858</v>
      </c>
      <c r="D30" s="15">
        <v>20.5</v>
      </c>
    </row>
    <row r="31" spans="1:4" customFormat="1" x14ac:dyDescent="0.25">
      <c r="A31" s="14" t="s">
        <v>226</v>
      </c>
      <c r="B31" s="15">
        <v>0</v>
      </c>
      <c r="C31" s="15">
        <v>0</v>
      </c>
      <c r="D31" s="15">
        <v>0</v>
      </c>
    </row>
    <row r="32" spans="1:4" customFormat="1" x14ac:dyDescent="0.25">
      <c r="A32" s="14" t="s">
        <v>227</v>
      </c>
      <c r="B32" s="15">
        <v>43</v>
      </c>
      <c r="C32" s="15">
        <v>0.79999999999999716</v>
      </c>
      <c r="D32" s="15">
        <v>42.2</v>
      </c>
    </row>
    <row r="33" spans="1:4" customFormat="1" x14ac:dyDescent="0.25">
      <c r="A33" s="14" t="s">
        <v>228</v>
      </c>
      <c r="B33" s="15">
        <v>10.7</v>
      </c>
      <c r="C33" s="15">
        <v>9.9999999999999645E-2</v>
      </c>
      <c r="D33" s="15">
        <v>10.6</v>
      </c>
    </row>
    <row r="34" spans="1:4" customFormat="1" x14ac:dyDescent="0.25">
      <c r="A34" s="14" t="s">
        <v>229</v>
      </c>
      <c r="B34" s="15">
        <v>37.6</v>
      </c>
      <c r="C34" s="15">
        <v>13.900000000000002</v>
      </c>
      <c r="D34" s="15">
        <v>23.7</v>
      </c>
    </row>
    <row r="35" spans="1:4" customFormat="1" x14ac:dyDescent="0.25">
      <c r="A35" s="14" t="s">
        <v>230</v>
      </c>
      <c r="B35" s="15">
        <v>1.7</v>
      </c>
      <c r="C35" s="15">
        <v>0</v>
      </c>
      <c r="D35" s="15">
        <v>1.7</v>
      </c>
    </row>
    <row r="36" spans="1:4" customFormat="1" x14ac:dyDescent="0.25">
      <c r="A36" s="14" t="s">
        <v>231</v>
      </c>
      <c r="B36" s="15">
        <v>5</v>
      </c>
      <c r="C36" s="15">
        <v>0</v>
      </c>
      <c r="D36" s="15">
        <v>5</v>
      </c>
    </row>
    <row r="37" spans="1:4" customFormat="1" x14ac:dyDescent="0.25">
      <c r="A37" s="14" t="s">
        <v>232</v>
      </c>
      <c r="B37" s="15">
        <v>34.299999999999997</v>
      </c>
      <c r="C37" s="15">
        <v>8.4999999999999964</v>
      </c>
      <c r="D37" s="15">
        <v>25.8</v>
      </c>
    </row>
    <row r="38" spans="1:4" customFormat="1" x14ac:dyDescent="0.25">
      <c r="A38" s="14" t="s">
        <v>233</v>
      </c>
      <c r="B38" s="15">
        <v>17.2</v>
      </c>
      <c r="C38" s="15">
        <v>0.19999999999999929</v>
      </c>
      <c r="D38" s="15">
        <v>17</v>
      </c>
    </row>
    <row r="39" spans="1:4" customFormat="1" x14ac:dyDescent="0.25">
      <c r="A39" s="14" t="s">
        <v>234</v>
      </c>
      <c r="B39" s="15">
        <v>7.6</v>
      </c>
      <c r="C39" s="15">
        <v>0.5</v>
      </c>
      <c r="D39" s="15">
        <v>7.1</v>
      </c>
    </row>
    <row r="40" spans="1:4" customFormat="1" x14ac:dyDescent="0.25">
      <c r="A40" s="14" t="s">
        <v>235</v>
      </c>
      <c r="B40" s="15">
        <v>0</v>
      </c>
      <c r="C40" s="15">
        <v>0</v>
      </c>
      <c r="D40" s="15">
        <v>0</v>
      </c>
    </row>
    <row r="41" spans="1:4" customFormat="1" x14ac:dyDescent="0.25">
      <c r="A41" s="14" t="s">
        <v>236</v>
      </c>
      <c r="B41" s="15">
        <v>0</v>
      </c>
      <c r="C41" s="15">
        <v>0</v>
      </c>
      <c r="D41" s="15">
        <v>0</v>
      </c>
    </row>
    <row r="42" spans="1:4" customFormat="1" x14ac:dyDescent="0.25">
      <c r="A42" s="14" t="s">
        <v>237</v>
      </c>
      <c r="B42" s="15">
        <v>14.7</v>
      </c>
      <c r="C42" s="15">
        <v>0</v>
      </c>
      <c r="D42" s="15">
        <v>14.7</v>
      </c>
    </row>
    <row r="43" spans="1:4" customFormat="1" x14ac:dyDescent="0.25">
      <c r="A43" s="14" t="s">
        <v>238</v>
      </c>
      <c r="B43" s="15">
        <v>4</v>
      </c>
      <c r="C43" s="15">
        <v>0</v>
      </c>
      <c r="D43" s="15">
        <v>4</v>
      </c>
    </row>
    <row r="44" spans="1:4" customFormat="1" x14ac:dyDescent="0.25">
      <c r="A44" s="14" t="s">
        <v>239</v>
      </c>
      <c r="B44" s="15">
        <v>0</v>
      </c>
      <c r="C44" s="15">
        <v>0</v>
      </c>
      <c r="D44" s="15">
        <v>0</v>
      </c>
    </row>
    <row r="45" spans="1:4" customFormat="1" x14ac:dyDescent="0.25">
      <c r="A45" s="14" t="s">
        <v>240</v>
      </c>
      <c r="B45" s="15">
        <v>5.0999999999999996</v>
      </c>
      <c r="C45" s="15">
        <v>0</v>
      </c>
      <c r="D45" s="15">
        <v>5.0999999999999996</v>
      </c>
    </row>
    <row r="46" spans="1:4" customFormat="1" x14ac:dyDescent="0.25">
      <c r="A46" s="14" t="s">
        <v>241</v>
      </c>
      <c r="B46" s="15">
        <v>0</v>
      </c>
      <c r="C46" s="15">
        <v>0</v>
      </c>
      <c r="D46" s="15">
        <v>0</v>
      </c>
    </row>
    <row r="47" spans="1:4" customFormat="1" x14ac:dyDescent="0.25">
      <c r="A47" s="14" t="s">
        <v>242</v>
      </c>
      <c r="B47" s="15">
        <v>20</v>
      </c>
      <c r="C47" s="15">
        <v>0</v>
      </c>
      <c r="D47" s="15">
        <v>20</v>
      </c>
    </row>
    <row r="48" spans="1:4" customFormat="1" x14ac:dyDescent="0.25">
      <c r="A48" s="14" t="s">
        <v>243</v>
      </c>
      <c r="B48" s="15">
        <v>0</v>
      </c>
      <c r="C48" s="15">
        <v>0</v>
      </c>
      <c r="D48" s="15">
        <v>0</v>
      </c>
    </row>
    <row r="49" spans="1:4" customFormat="1" x14ac:dyDescent="0.25">
      <c r="A49" s="14" t="s">
        <v>244</v>
      </c>
      <c r="B49" s="15">
        <v>37.1</v>
      </c>
      <c r="C49" s="15">
        <v>36.9</v>
      </c>
      <c r="D49" s="15">
        <v>0.2</v>
      </c>
    </row>
    <row r="50" spans="1:4" customFormat="1" x14ac:dyDescent="0.25">
      <c r="A50" s="14" t="s">
        <v>245</v>
      </c>
      <c r="B50" s="15">
        <v>11.2</v>
      </c>
      <c r="C50" s="15">
        <v>0.59999999999999964</v>
      </c>
      <c r="D50" s="15">
        <v>10.6</v>
      </c>
    </row>
    <row r="51" spans="1:4" customFormat="1" x14ac:dyDescent="0.25">
      <c r="A51" s="14" t="s">
        <v>246</v>
      </c>
      <c r="B51" s="15">
        <v>40.9</v>
      </c>
      <c r="C51" s="15">
        <v>17</v>
      </c>
      <c r="D51" s="15">
        <v>23.9</v>
      </c>
    </row>
    <row r="52" spans="1:4" customFormat="1" x14ac:dyDescent="0.25">
      <c r="A52" s="14" t="s">
        <v>247</v>
      </c>
      <c r="B52" s="15">
        <v>21.2</v>
      </c>
      <c r="C52" s="15">
        <v>0.5</v>
      </c>
      <c r="D52" s="15">
        <v>20.7</v>
      </c>
    </row>
    <row r="53" spans="1:4" customFormat="1" x14ac:dyDescent="0.25">
      <c r="A53" s="14" t="s">
        <v>248</v>
      </c>
      <c r="B53" s="15">
        <v>13.9</v>
      </c>
      <c r="C53" s="15">
        <v>0.20000000000000107</v>
      </c>
      <c r="D53" s="15">
        <v>13.7</v>
      </c>
    </row>
    <row r="54" spans="1:4" customFormat="1" x14ac:dyDescent="0.25">
      <c r="A54" s="14" t="s">
        <v>249</v>
      </c>
      <c r="B54" s="15">
        <v>0</v>
      </c>
      <c r="C54" s="15">
        <v>0</v>
      </c>
      <c r="D54" s="15">
        <v>0</v>
      </c>
    </row>
    <row r="55" spans="1:4" customFormat="1" x14ac:dyDescent="0.25">
      <c r="A55" s="14" t="s">
        <v>250</v>
      </c>
      <c r="B55" s="15">
        <v>0</v>
      </c>
      <c r="C55" s="15">
        <v>0</v>
      </c>
      <c r="D55" s="15">
        <v>0</v>
      </c>
    </row>
    <row r="56" spans="1:4" customFormat="1" x14ac:dyDescent="0.25">
      <c r="A56" s="14" t="s">
        <v>251</v>
      </c>
      <c r="B56" s="15">
        <v>15.2</v>
      </c>
      <c r="C56" s="15">
        <v>0.39999999999999858</v>
      </c>
      <c r="D56" s="15">
        <v>14.8</v>
      </c>
    </row>
    <row r="57" spans="1:4" customFormat="1" x14ac:dyDescent="0.25">
      <c r="A57" s="14" t="s">
        <v>252</v>
      </c>
      <c r="B57" s="15">
        <v>0</v>
      </c>
      <c r="C57" s="15">
        <v>0</v>
      </c>
      <c r="D57" s="15">
        <v>0</v>
      </c>
    </row>
    <row r="58" spans="1:4" customFormat="1" x14ac:dyDescent="0.25">
      <c r="A58" s="14" t="s">
        <v>253</v>
      </c>
      <c r="B58" s="15">
        <v>0</v>
      </c>
      <c r="C58" s="15">
        <v>0</v>
      </c>
      <c r="D58" s="15">
        <v>0</v>
      </c>
    </row>
    <row r="59" spans="1:4" customFormat="1" x14ac:dyDescent="0.25">
      <c r="A59" s="14" t="s">
        <v>254</v>
      </c>
      <c r="B59" s="15">
        <v>7.5</v>
      </c>
      <c r="C59" s="15">
        <v>0</v>
      </c>
      <c r="D59" s="15">
        <v>7.5</v>
      </c>
    </row>
    <row r="60" spans="1:4" customFormat="1" x14ac:dyDescent="0.25">
      <c r="A60" s="14" t="s">
        <v>255</v>
      </c>
      <c r="B60" s="15">
        <v>0</v>
      </c>
      <c r="C60" s="15">
        <v>0</v>
      </c>
      <c r="D60" s="15">
        <v>0</v>
      </c>
    </row>
    <row r="61" spans="1:4" customFormat="1" x14ac:dyDescent="0.25">
      <c r="A61" s="14" t="s">
        <v>256</v>
      </c>
      <c r="B61" s="15">
        <v>12.7</v>
      </c>
      <c r="C61" s="15">
        <v>0</v>
      </c>
      <c r="D61" s="15">
        <v>12.7</v>
      </c>
    </row>
    <row r="62" spans="1:4" customFormat="1" x14ac:dyDescent="0.25">
      <c r="A62" s="14" t="s">
        <v>257</v>
      </c>
      <c r="B62" s="15">
        <v>0</v>
      </c>
      <c r="C62" s="15">
        <v>0</v>
      </c>
      <c r="D62" s="15">
        <v>0</v>
      </c>
    </row>
    <row r="63" spans="1:4" customFormat="1" x14ac:dyDescent="0.25">
      <c r="A63" s="14" t="s">
        <v>258</v>
      </c>
      <c r="B63" s="15">
        <v>16.8</v>
      </c>
      <c r="C63" s="15">
        <v>1.1000000000000014</v>
      </c>
      <c r="D63" s="15">
        <v>15.7</v>
      </c>
    </row>
    <row r="64" spans="1:4" customFormat="1" x14ac:dyDescent="0.25">
      <c r="A64" s="14" t="s">
        <v>259</v>
      </c>
      <c r="B64" s="15">
        <v>7.8</v>
      </c>
      <c r="C64" s="15">
        <v>0</v>
      </c>
      <c r="D64" s="15">
        <v>7.8</v>
      </c>
    </row>
    <row r="65" spans="1:4" customFormat="1" x14ac:dyDescent="0.25">
      <c r="A65" s="14" t="s">
        <v>260</v>
      </c>
      <c r="B65" s="15">
        <v>55</v>
      </c>
      <c r="C65" s="15">
        <v>0</v>
      </c>
      <c r="D65" s="15">
        <v>55</v>
      </c>
    </row>
    <row r="66" spans="1:4" customFormat="1" x14ac:dyDescent="0.25">
      <c r="A66" s="14" t="s">
        <v>261</v>
      </c>
      <c r="B66" s="15">
        <v>0</v>
      </c>
      <c r="C66" s="15">
        <v>0</v>
      </c>
      <c r="D66" s="15">
        <v>0</v>
      </c>
    </row>
    <row r="67" spans="1:4" customFormat="1" x14ac:dyDescent="0.25">
      <c r="A67" s="14" t="s">
        <v>262</v>
      </c>
      <c r="B67" s="15">
        <v>8.1999999999999993</v>
      </c>
      <c r="C67" s="15">
        <v>0</v>
      </c>
      <c r="D67" s="15">
        <v>8.1999999999999993</v>
      </c>
    </row>
    <row r="68" spans="1:4" customFormat="1" x14ac:dyDescent="0.25">
      <c r="A68" s="14" t="s">
        <v>263</v>
      </c>
      <c r="B68" s="15">
        <v>9.9</v>
      </c>
      <c r="C68" s="15">
        <v>0</v>
      </c>
      <c r="D68" s="15">
        <v>9.9</v>
      </c>
    </row>
    <row r="69" spans="1:4" customFormat="1" x14ac:dyDescent="0.25">
      <c r="A69" s="14" t="s">
        <v>264</v>
      </c>
      <c r="B69" s="15">
        <v>8.3000000000000007</v>
      </c>
      <c r="C69" s="15">
        <v>0.10000000000000142</v>
      </c>
      <c r="D69" s="15">
        <v>8.1999999999999993</v>
      </c>
    </row>
    <row r="70" spans="1:4" customFormat="1" x14ac:dyDescent="0.25">
      <c r="A70" s="14" t="s">
        <v>265</v>
      </c>
      <c r="B70" s="15">
        <v>29.4</v>
      </c>
      <c r="C70" s="15">
        <v>4</v>
      </c>
      <c r="D70" s="15">
        <v>25.4</v>
      </c>
    </row>
    <row r="71" spans="1:4" customFormat="1" x14ac:dyDescent="0.25">
      <c r="A71" s="14" t="s">
        <v>266</v>
      </c>
      <c r="B71" s="15">
        <v>0</v>
      </c>
      <c r="C71" s="15">
        <v>0</v>
      </c>
      <c r="D71" s="15">
        <v>0</v>
      </c>
    </row>
    <row r="72" spans="1:4" customFormat="1" x14ac:dyDescent="0.25">
      <c r="A72" s="14" t="s">
        <v>267</v>
      </c>
      <c r="B72" s="15">
        <v>54.5</v>
      </c>
      <c r="C72" s="15">
        <v>1</v>
      </c>
      <c r="D72" s="15">
        <v>53.5</v>
      </c>
    </row>
    <row r="73" spans="1:4" customFormat="1" x14ac:dyDescent="0.25">
      <c r="A73" s="14" t="s">
        <v>268</v>
      </c>
      <c r="B73" s="15">
        <v>12.9</v>
      </c>
      <c r="C73" s="15">
        <v>9.9999999999999645E-2</v>
      </c>
      <c r="D73" s="15">
        <v>12.8</v>
      </c>
    </row>
    <row r="74" spans="1:4" customFormat="1" x14ac:dyDescent="0.25">
      <c r="A74" s="14" t="s">
        <v>269</v>
      </c>
      <c r="B74" s="15">
        <v>3.2</v>
      </c>
      <c r="C74" s="15">
        <v>0.20000000000000018</v>
      </c>
      <c r="D74" s="15">
        <v>3</v>
      </c>
    </row>
    <row r="75" spans="1:4" customFormat="1" x14ac:dyDescent="0.25">
      <c r="A75" s="14" t="s">
        <v>270</v>
      </c>
      <c r="B75" s="15">
        <v>1</v>
      </c>
      <c r="C75" s="15">
        <v>0</v>
      </c>
      <c r="D75" s="15">
        <v>1</v>
      </c>
    </row>
    <row r="76" spans="1:4" customFormat="1" x14ac:dyDescent="0.25">
      <c r="A76" s="14" t="s">
        <v>271</v>
      </c>
      <c r="B76" s="15">
        <v>14.9</v>
      </c>
      <c r="C76" s="15">
        <v>1.0999999999999996</v>
      </c>
      <c r="D76" s="15">
        <v>13.8</v>
      </c>
    </row>
    <row r="77" spans="1:4" customFormat="1" x14ac:dyDescent="0.25">
      <c r="A77" s="14" t="s">
        <v>272</v>
      </c>
      <c r="B77" s="15">
        <v>0</v>
      </c>
      <c r="C77" s="15">
        <v>0</v>
      </c>
      <c r="D77" s="15">
        <v>0</v>
      </c>
    </row>
    <row r="78" spans="1:4" customFormat="1" x14ac:dyDescent="0.25">
      <c r="A78" s="14" t="s">
        <v>273</v>
      </c>
      <c r="B78" s="15">
        <v>2.2999999999999998</v>
      </c>
      <c r="C78" s="15">
        <v>0</v>
      </c>
      <c r="D78" s="15">
        <v>2.2999999999999998</v>
      </c>
    </row>
    <row r="79" spans="1:4" customFormat="1" x14ac:dyDescent="0.25">
      <c r="A79" s="14" t="s">
        <v>274</v>
      </c>
      <c r="B79" s="15">
        <v>4.5999999999999996</v>
      </c>
      <c r="C79" s="15">
        <v>0.59999999999999964</v>
      </c>
      <c r="D79" s="15">
        <v>4</v>
      </c>
    </row>
    <row r="80" spans="1:4" customFormat="1" x14ac:dyDescent="0.25">
      <c r="A80" s="14" t="s">
        <v>275</v>
      </c>
      <c r="B80" s="15">
        <v>16.2</v>
      </c>
      <c r="C80" s="15">
        <v>0.79999999999999893</v>
      </c>
      <c r="D80" s="15">
        <v>15.4</v>
      </c>
    </row>
    <row r="81" spans="1:4" customFormat="1" x14ac:dyDescent="0.25">
      <c r="A81" s="14" t="s">
        <v>276</v>
      </c>
      <c r="B81" s="15">
        <v>8.1</v>
      </c>
      <c r="C81" s="15">
        <v>9.9999999999999645E-2</v>
      </c>
      <c r="D81" s="15">
        <v>8</v>
      </c>
    </row>
    <row r="82" spans="1:4" customFormat="1" x14ac:dyDescent="0.25">
      <c r="A82" s="14" t="s">
        <v>277</v>
      </c>
      <c r="B82" s="15">
        <v>0.5</v>
      </c>
      <c r="C82" s="15">
        <v>0</v>
      </c>
      <c r="D82" s="15">
        <v>0.5</v>
      </c>
    </row>
    <row r="83" spans="1:4" customFormat="1" x14ac:dyDescent="0.25">
      <c r="A83" s="14" t="s">
        <v>277</v>
      </c>
      <c r="B83" s="15">
        <v>0</v>
      </c>
      <c r="C83" s="15">
        <v>0</v>
      </c>
      <c r="D83" s="15">
        <v>0</v>
      </c>
    </row>
    <row r="84" spans="1:4" customFormat="1" x14ac:dyDescent="0.25">
      <c r="A84" s="14" t="s">
        <v>278</v>
      </c>
      <c r="B84" s="15">
        <v>13.7</v>
      </c>
      <c r="C84" s="15">
        <v>4.0999999999999996</v>
      </c>
      <c r="D84" s="15">
        <v>9.6</v>
      </c>
    </row>
    <row r="85" spans="1:4" customFormat="1" x14ac:dyDescent="0.25">
      <c r="A85" s="14" t="s">
        <v>279</v>
      </c>
      <c r="B85" s="15">
        <v>2.8</v>
      </c>
      <c r="C85" s="15">
        <v>0.29999999999999982</v>
      </c>
      <c r="D85" s="15">
        <v>2.5</v>
      </c>
    </row>
    <row r="86" spans="1:4" customFormat="1" x14ac:dyDescent="0.25">
      <c r="A86" s="14" t="s">
        <v>280</v>
      </c>
      <c r="B86" s="15">
        <v>41.7</v>
      </c>
      <c r="C86" s="15">
        <v>5.9000000000000057</v>
      </c>
      <c r="D86" s="15">
        <v>35.799999999999997</v>
      </c>
    </row>
    <row r="87" spans="1:4" customFormat="1" x14ac:dyDescent="0.25">
      <c r="A87" s="14" t="s">
        <v>281</v>
      </c>
      <c r="B87" s="15">
        <v>0</v>
      </c>
      <c r="C87" s="15">
        <v>0</v>
      </c>
      <c r="D87" s="15">
        <v>0</v>
      </c>
    </row>
    <row r="88" spans="1:4" customFormat="1" x14ac:dyDescent="0.25">
      <c r="A88" s="14" t="s">
        <v>282</v>
      </c>
      <c r="B88" s="15">
        <v>0</v>
      </c>
      <c r="C88" s="15">
        <v>0</v>
      </c>
      <c r="D88" s="15">
        <v>0</v>
      </c>
    </row>
    <row r="89" spans="1:4" customFormat="1" x14ac:dyDescent="0.25">
      <c r="A89" s="14" t="s">
        <v>283</v>
      </c>
      <c r="B89" s="15">
        <v>0</v>
      </c>
      <c r="C89" s="15">
        <v>0</v>
      </c>
      <c r="D89" s="15">
        <v>0</v>
      </c>
    </row>
    <row r="90" spans="1:4" customFormat="1" x14ac:dyDescent="0.25">
      <c r="A90" s="14" t="s">
        <v>284</v>
      </c>
      <c r="B90" s="15">
        <v>42.9</v>
      </c>
      <c r="C90" s="15">
        <v>5.7999999999999972</v>
      </c>
      <c r="D90" s="15">
        <v>37.1</v>
      </c>
    </row>
    <row r="91" spans="1:4" customFormat="1" x14ac:dyDescent="0.25">
      <c r="A91" s="14" t="s">
        <v>285</v>
      </c>
      <c r="B91" s="15">
        <v>41.1</v>
      </c>
      <c r="C91" s="15">
        <v>1.5</v>
      </c>
      <c r="D91" s="15">
        <v>39.6</v>
      </c>
    </row>
    <row r="92" spans="1:4" customFormat="1" x14ac:dyDescent="0.25">
      <c r="A92" s="14" t="s">
        <v>286</v>
      </c>
      <c r="B92" s="15">
        <v>0</v>
      </c>
      <c r="C92" s="15">
        <v>0</v>
      </c>
      <c r="D92" s="15">
        <v>0</v>
      </c>
    </row>
    <row r="93" spans="1:4" customFormat="1" x14ac:dyDescent="0.25">
      <c r="A93" s="14" t="s">
        <v>287</v>
      </c>
      <c r="B93" s="15">
        <v>57.9</v>
      </c>
      <c r="C93" s="15">
        <v>0</v>
      </c>
      <c r="D93" s="15">
        <v>57.9</v>
      </c>
    </row>
    <row r="94" spans="1:4" customFormat="1" x14ac:dyDescent="0.25">
      <c r="A94" s="14" t="s">
        <v>288</v>
      </c>
      <c r="B94" s="15">
        <v>16.899999999999999</v>
      </c>
      <c r="C94" s="15">
        <v>1.0999999999999979</v>
      </c>
      <c r="D94" s="15">
        <v>15.8</v>
      </c>
    </row>
    <row r="95" spans="1:4" customFormat="1" x14ac:dyDescent="0.25">
      <c r="A95" s="14" t="s">
        <v>289</v>
      </c>
      <c r="B95" s="15">
        <v>0</v>
      </c>
      <c r="C95" s="15">
        <v>0</v>
      </c>
      <c r="D95" s="15">
        <v>0</v>
      </c>
    </row>
    <row r="96" spans="1:4" customFormat="1" x14ac:dyDescent="0.25">
      <c r="A96" s="14" t="s">
        <v>290</v>
      </c>
      <c r="B96" s="15">
        <v>0</v>
      </c>
      <c r="C96" s="15">
        <v>0</v>
      </c>
      <c r="D96" s="15">
        <v>0</v>
      </c>
    </row>
    <row r="97" spans="1:4" customFormat="1" x14ac:dyDescent="0.25">
      <c r="A97" s="14" t="s">
        <v>291</v>
      </c>
      <c r="B97" s="15">
        <v>9.8000000000000007</v>
      </c>
      <c r="C97" s="15">
        <v>0.70000000000000107</v>
      </c>
      <c r="D97" s="15">
        <v>9.1</v>
      </c>
    </row>
    <row r="98" spans="1:4" customFormat="1" x14ac:dyDescent="0.25">
      <c r="A98" s="14" t="s">
        <v>292</v>
      </c>
      <c r="B98" s="15">
        <v>13.3</v>
      </c>
      <c r="C98" s="15">
        <v>1</v>
      </c>
      <c r="D98" s="15">
        <v>12.3</v>
      </c>
    </row>
    <row r="99" spans="1:4" customFormat="1" x14ac:dyDescent="0.25">
      <c r="A99" s="14" t="s">
        <v>293</v>
      </c>
      <c r="B99" s="15">
        <v>39.5</v>
      </c>
      <c r="C99" s="15">
        <v>5.8999999999999986</v>
      </c>
      <c r="D99" s="15">
        <v>33.6</v>
      </c>
    </row>
    <row r="100" spans="1:4" customFormat="1" x14ac:dyDescent="0.25">
      <c r="A100" s="14" t="s">
        <v>294</v>
      </c>
      <c r="B100" s="15">
        <v>0</v>
      </c>
      <c r="C100" s="15">
        <v>0</v>
      </c>
      <c r="D100" s="15">
        <v>0</v>
      </c>
    </row>
    <row r="101" spans="1:4" customFormat="1" x14ac:dyDescent="0.25">
      <c r="A101" s="14" t="s">
        <v>295</v>
      </c>
      <c r="B101" s="15">
        <v>36.6</v>
      </c>
      <c r="C101" s="15">
        <v>0</v>
      </c>
      <c r="D101" s="15">
        <v>36.6</v>
      </c>
    </row>
    <row r="102" spans="1:4" customFormat="1" x14ac:dyDescent="0.25">
      <c r="A102" s="14" t="s">
        <v>296</v>
      </c>
      <c r="B102" s="15">
        <v>0</v>
      </c>
      <c r="C102" s="15">
        <v>0</v>
      </c>
      <c r="D102" s="15">
        <v>0</v>
      </c>
    </row>
    <row r="103" spans="1:4" customFormat="1" x14ac:dyDescent="0.25">
      <c r="A103" s="14" t="s">
        <v>297</v>
      </c>
      <c r="B103" s="15">
        <v>0</v>
      </c>
      <c r="C103" s="15">
        <v>0</v>
      </c>
      <c r="D103" s="15">
        <v>0</v>
      </c>
    </row>
    <row r="104" spans="1:4" customFormat="1" x14ac:dyDescent="0.25">
      <c r="A104" s="14" t="s">
        <v>298</v>
      </c>
      <c r="B104" s="15">
        <v>0</v>
      </c>
      <c r="C104" s="15">
        <v>0</v>
      </c>
      <c r="D104" s="15">
        <v>0</v>
      </c>
    </row>
    <row r="105" spans="1:4" customFormat="1" x14ac:dyDescent="0.25">
      <c r="A105" s="14" t="s">
        <v>299</v>
      </c>
      <c r="B105" s="15">
        <v>11.1</v>
      </c>
      <c r="C105" s="15">
        <v>0.5</v>
      </c>
      <c r="D105" s="15">
        <v>10.6</v>
      </c>
    </row>
    <row r="106" spans="1:4" customFormat="1" x14ac:dyDescent="0.25">
      <c r="A106" s="14" t="s">
        <v>300</v>
      </c>
      <c r="B106" s="15">
        <v>12.8</v>
      </c>
      <c r="C106" s="15">
        <v>2</v>
      </c>
      <c r="D106" s="15">
        <v>10.8</v>
      </c>
    </row>
    <row r="107" spans="1:4" customFormat="1" x14ac:dyDescent="0.25">
      <c r="A107" s="14" t="s">
        <v>301</v>
      </c>
      <c r="B107" s="15">
        <v>0</v>
      </c>
      <c r="C107" s="15">
        <v>0</v>
      </c>
      <c r="D107" s="15">
        <v>0</v>
      </c>
    </row>
    <row r="108" spans="1:4" customFormat="1" x14ac:dyDescent="0.25">
      <c r="A108" s="14" t="s">
        <v>302</v>
      </c>
      <c r="B108" s="15">
        <v>7.4</v>
      </c>
      <c r="C108" s="15">
        <v>0</v>
      </c>
      <c r="D108" s="15">
        <v>7.4</v>
      </c>
    </row>
    <row r="109" spans="1:4" customFormat="1" x14ac:dyDescent="0.25">
      <c r="A109" s="14" t="s">
        <v>303</v>
      </c>
      <c r="B109" s="15">
        <v>19.899999999999999</v>
      </c>
      <c r="C109" s="15">
        <v>15.7</v>
      </c>
      <c r="D109" s="15">
        <v>4.2</v>
      </c>
    </row>
    <row r="110" spans="1:4" customFormat="1" x14ac:dyDescent="0.25">
      <c r="A110" s="14" t="s">
        <v>304</v>
      </c>
      <c r="B110" s="15">
        <v>0</v>
      </c>
      <c r="C110" s="15">
        <v>0</v>
      </c>
      <c r="D110" s="15">
        <v>0</v>
      </c>
    </row>
    <row r="111" spans="1:4" customFormat="1" x14ac:dyDescent="0.25">
      <c r="A111" s="14" t="s">
        <v>305</v>
      </c>
      <c r="B111" s="15">
        <v>9.6999999999999993</v>
      </c>
      <c r="C111" s="15">
        <v>9.9999999999999645E-2</v>
      </c>
      <c r="D111" s="15">
        <v>9.6</v>
      </c>
    </row>
    <row r="112" spans="1:4" customFormat="1" x14ac:dyDescent="0.25">
      <c r="A112" s="14" t="s">
        <v>306</v>
      </c>
      <c r="B112" s="15">
        <v>62</v>
      </c>
      <c r="C112" s="15">
        <v>0</v>
      </c>
      <c r="D112" s="15">
        <v>62</v>
      </c>
    </row>
    <row r="113" spans="1:4" customFormat="1" x14ac:dyDescent="0.25">
      <c r="A113" s="14" t="s">
        <v>307</v>
      </c>
      <c r="B113" s="15">
        <v>0</v>
      </c>
      <c r="C113" s="15">
        <v>0</v>
      </c>
      <c r="D113" s="15">
        <v>0</v>
      </c>
    </row>
    <row r="114" spans="1:4" customFormat="1" x14ac:dyDescent="0.25">
      <c r="A114" s="14" t="s">
        <v>308</v>
      </c>
      <c r="B114" s="15">
        <v>0</v>
      </c>
      <c r="C114" s="15">
        <v>0</v>
      </c>
      <c r="D114" s="15">
        <v>0</v>
      </c>
    </row>
    <row r="115" spans="1:4" customFormat="1" x14ac:dyDescent="0.25">
      <c r="A115" s="14" t="s">
        <v>309</v>
      </c>
      <c r="B115" s="15">
        <v>70.7</v>
      </c>
      <c r="C115" s="15">
        <v>1</v>
      </c>
      <c r="D115" s="15">
        <v>69.7</v>
      </c>
    </row>
    <row r="116" spans="1:4" customFormat="1" x14ac:dyDescent="0.25">
      <c r="A116" s="14" t="s">
        <v>310</v>
      </c>
      <c r="B116" s="15">
        <v>0</v>
      </c>
      <c r="C116" s="15">
        <v>0</v>
      </c>
      <c r="D116" s="15">
        <v>0</v>
      </c>
    </row>
    <row r="117" spans="1:4" customFormat="1" x14ac:dyDescent="0.25">
      <c r="A117" s="14" t="s">
        <v>311</v>
      </c>
      <c r="B117" s="15">
        <v>7.8</v>
      </c>
      <c r="C117" s="15">
        <v>9.9999999999999645E-2</v>
      </c>
      <c r="D117" s="15">
        <v>7.7</v>
      </c>
    </row>
    <row r="118" spans="1:4" customFormat="1" x14ac:dyDescent="0.25">
      <c r="A118" s="14" t="s">
        <v>312</v>
      </c>
      <c r="B118" s="15">
        <v>0</v>
      </c>
      <c r="C118" s="15">
        <v>0</v>
      </c>
      <c r="D118" s="15">
        <v>0</v>
      </c>
    </row>
    <row r="119" spans="1:4" customFormat="1" x14ac:dyDescent="0.25">
      <c r="A119" s="14" t="s">
        <v>313</v>
      </c>
      <c r="B119" s="15">
        <v>43</v>
      </c>
      <c r="C119" s="15">
        <v>0.10000000000000142</v>
      </c>
      <c r="D119" s="15">
        <v>42.9</v>
      </c>
    </row>
    <row r="120" spans="1:4" customFormat="1" x14ac:dyDescent="0.25">
      <c r="A120" s="14" t="s">
        <v>314</v>
      </c>
      <c r="B120" s="15">
        <v>9.6999999999999993</v>
      </c>
      <c r="C120" s="15">
        <v>0.59999999999999964</v>
      </c>
      <c r="D120" s="15">
        <v>9.1</v>
      </c>
    </row>
    <row r="121" spans="1:4" customFormat="1" x14ac:dyDescent="0.25">
      <c r="A121" s="14" t="s">
        <v>315</v>
      </c>
      <c r="B121" s="15">
        <v>0</v>
      </c>
      <c r="C121" s="15">
        <v>0</v>
      </c>
      <c r="D121" s="15">
        <v>0</v>
      </c>
    </row>
    <row r="122" spans="1:4" customFormat="1" x14ac:dyDescent="0.25">
      <c r="A122" s="14" t="s">
        <v>316</v>
      </c>
      <c r="B122" s="15">
        <v>38.799999999999997</v>
      </c>
      <c r="C122" s="15">
        <v>9.9999999999994316E-2</v>
      </c>
      <c r="D122" s="15">
        <v>38.700000000000003</v>
      </c>
    </row>
    <row r="123" spans="1:4" customFormat="1" x14ac:dyDescent="0.25">
      <c r="A123" s="14" t="s">
        <v>317</v>
      </c>
      <c r="B123" s="15">
        <v>12.2</v>
      </c>
      <c r="C123" s="15">
        <v>0.19999999999999929</v>
      </c>
      <c r="D123" s="15">
        <v>12</v>
      </c>
    </row>
    <row r="124" spans="1:4" customFormat="1" x14ac:dyDescent="0.25">
      <c r="A124" s="14" t="s">
        <v>318</v>
      </c>
      <c r="B124" s="15">
        <v>22.8</v>
      </c>
      <c r="C124" s="15">
        <v>3.3000000000000007</v>
      </c>
      <c r="D124" s="15">
        <v>19.5</v>
      </c>
    </row>
    <row r="125" spans="1:4" customFormat="1" x14ac:dyDescent="0.25">
      <c r="A125" s="14" t="s">
        <v>319</v>
      </c>
      <c r="B125" s="15">
        <v>7</v>
      </c>
      <c r="C125" s="15">
        <v>0</v>
      </c>
      <c r="D125" s="15">
        <v>7</v>
      </c>
    </row>
    <row r="126" spans="1:4" customFormat="1" x14ac:dyDescent="0.25">
      <c r="A126" s="14" t="s">
        <v>320</v>
      </c>
      <c r="B126" s="15">
        <v>0</v>
      </c>
      <c r="C126" s="15">
        <v>0</v>
      </c>
      <c r="D126" s="15">
        <v>0</v>
      </c>
    </row>
    <row r="127" spans="1:4" customFormat="1" x14ac:dyDescent="0.25">
      <c r="A127" s="14" t="s">
        <v>321</v>
      </c>
      <c r="B127" s="15">
        <v>0</v>
      </c>
      <c r="C127" s="15">
        <v>0</v>
      </c>
      <c r="D127" s="15">
        <v>0</v>
      </c>
    </row>
    <row r="128" spans="1:4" customFormat="1" x14ac:dyDescent="0.25">
      <c r="A128" s="14" t="s">
        <v>322</v>
      </c>
      <c r="B128" s="15">
        <v>31.5</v>
      </c>
      <c r="C128" s="15">
        <v>6.6999999999999993</v>
      </c>
      <c r="D128" s="15">
        <v>24.8</v>
      </c>
    </row>
    <row r="129" spans="1:4" customFormat="1" x14ac:dyDescent="0.25">
      <c r="A129" s="14" t="s">
        <v>323</v>
      </c>
      <c r="B129" s="15">
        <v>9.1999999999999993</v>
      </c>
      <c r="C129" s="15">
        <v>0</v>
      </c>
      <c r="D129" s="15">
        <v>9.1999999999999993</v>
      </c>
    </row>
    <row r="130" spans="1:4" customFormat="1" x14ac:dyDescent="0.25">
      <c r="A130" s="14" t="s">
        <v>324</v>
      </c>
      <c r="B130" s="15">
        <v>0</v>
      </c>
      <c r="C130" s="15">
        <v>0</v>
      </c>
      <c r="D130" s="15">
        <v>0</v>
      </c>
    </row>
    <row r="131" spans="1:4" customFormat="1" x14ac:dyDescent="0.25">
      <c r="A131" s="14" t="s">
        <v>325</v>
      </c>
      <c r="B131" s="15">
        <v>2.8</v>
      </c>
      <c r="C131" s="15">
        <v>0</v>
      </c>
      <c r="D131" s="15">
        <v>2.8</v>
      </c>
    </row>
    <row r="132" spans="1:4" customFormat="1" x14ac:dyDescent="0.25">
      <c r="A132" s="14" t="s">
        <v>326</v>
      </c>
      <c r="B132" s="15">
        <v>9.3000000000000007</v>
      </c>
      <c r="C132" s="15">
        <v>0</v>
      </c>
      <c r="D132" s="15">
        <v>9.3000000000000007</v>
      </c>
    </row>
    <row r="133" spans="1:4" customFormat="1" x14ac:dyDescent="0.25">
      <c r="A133" s="14" t="s">
        <v>327</v>
      </c>
      <c r="B133" s="15">
        <v>8.8000000000000007</v>
      </c>
      <c r="C133" s="15">
        <v>0</v>
      </c>
      <c r="D133" s="15">
        <v>8.8000000000000007</v>
      </c>
    </row>
    <row r="134" spans="1:4" customFormat="1" x14ac:dyDescent="0.25">
      <c r="A134" s="14" t="s">
        <v>328</v>
      </c>
      <c r="B134" s="15">
        <v>117.5</v>
      </c>
      <c r="C134" s="15">
        <v>0</v>
      </c>
      <c r="D134" s="15">
        <v>117.5</v>
      </c>
    </row>
    <row r="135" spans="1:4" customFormat="1" x14ac:dyDescent="0.25">
      <c r="A135" s="14" t="s">
        <v>329</v>
      </c>
      <c r="B135" s="15">
        <v>0</v>
      </c>
      <c r="C135" s="15">
        <v>0</v>
      </c>
      <c r="D135" s="15">
        <v>0</v>
      </c>
    </row>
    <row r="136" spans="1:4" customFormat="1" x14ac:dyDescent="0.25">
      <c r="A136" s="14" t="s">
        <v>330</v>
      </c>
      <c r="B136" s="15">
        <v>18.399999999999999</v>
      </c>
      <c r="C136" s="15">
        <v>4.2999999999999989</v>
      </c>
      <c r="D136" s="15">
        <v>14.1</v>
      </c>
    </row>
    <row r="137" spans="1:4" customFormat="1" x14ac:dyDescent="0.25">
      <c r="A137" s="14" t="s">
        <v>331</v>
      </c>
      <c r="B137" s="15">
        <v>28.7</v>
      </c>
      <c r="C137" s="15">
        <v>0.19999999999999929</v>
      </c>
      <c r="D137" s="15">
        <v>28.5</v>
      </c>
    </row>
    <row r="138" spans="1:4" customFormat="1" x14ac:dyDescent="0.25">
      <c r="A138" s="14" t="s">
        <v>332</v>
      </c>
      <c r="B138" s="15">
        <v>13.4</v>
      </c>
      <c r="C138" s="15">
        <v>1.3000000000000007</v>
      </c>
      <c r="D138" s="15">
        <v>12.1</v>
      </c>
    </row>
    <row r="139" spans="1:4" customFormat="1" x14ac:dyDescent="0.25">
      <c r="A139" s="14" t="s">
        <v>333</v>
      </c>
      <c r="B139" s="15">
        <v>10.9</v>
      </c>
      <c r="C139" s="15">
        <v>9.1</v>
      </c>
      <c r="D139" s="15">
        <v>1.8</v>
      </c>
    </row>
    <row r="140" spans="1:4" customFormat="1" x14ac:dyDescent="0.25">
      <c r="A140" s="14" t="s">
        <v>334</v>
      </c>
      <c r="B140" s="15">
        <v>11.7</v>
      </c>
      <c r="C140" s="15">
        <v>9.9999999999999645E-2</v>
      </c>
      <c r="D140" s="15">
        <v>11.6</v>
      </c>
    </row>
    <row r="141" spans="1:4" customFormat="1" x14ac:dyDescent="0.25">
      <c r="A141" s="14" t="s">
        <v>335</v>
      </c>
      <c r="B141" s="15">
        <v>15.8</v>
      </c>
      <c r="C141" s="15">
        <v>0.5</v>
      </c>
      <c r="D141" s="15">
        <v>15.3</v>
      </c>
    </row>
    <row r="142" spans="1:4" customFormat="1" x14ac:dyDescent="0.25">
      <c r="A142" s="14" t="s">
        <v>336</v>
      </c>
      <c r="B142" s="15">
        <v>80</v>
      </c>
      <c r="C142" s="15">
        <v>0</v>
      </c>
      <c r="D142" s="15">
        <v>80</v>
      </c>
    </row>
    <row r="143" spans="1:4" customFormat="1" x14ac:dyDescent="0.25">
      <c r="A143" s="14" t="s">
        <v>337</v>
      </c>
      <c r="B143" s="15">
        <v>11.3</v>
      </c>
      <c r="C143" s="15">
        <v>3.9000000000000004</v>
      </c>
      <c r="D143" s="15">
        <v>7.4</v>
      </c>
    </row>
    <row r="144" spans="1:4" customFormat="1" x14ac:dyDescent="0.25">
      <c r="A144" s="14" t="s">
        <v>338</v>
      </c>
      <c r="B144" s="15">
        <v>19.8</v>
      </c>
      <c r="C144" s="15">
        <v>6.4</v>
      </c>
      <c r="D144" s="15">
        <v>13.4</v>
      </c>
    </row>
    <row r="145" spans="1:4" customFormat="1" x14ac:dyDescent="0.25">
      <c r="A145" s="14" t="s">
        <v>339</v>
      </c>
      <c r="B145" s="15">
        <v>2.7</v>
      </c>
      <c r="C145" s="15">
        <v>0</v>
      </c>
      <c r="D145" s="15">
        <v>2.7</v>
      </c>
    </row>
    <row r="146" spans="1:4" customFormat="1" x14ac:dyDescent="0.25">
      <c r="A146" s="14" t="s">
        <v>340</v>
      </c>
      <c r="B146" s="15">
        <v>63.2</v>
      </c>
      <c r="C146" s="15">
        <v>1.8000000000000043</v>
      </c>
      <c r="D146" s="15">
        <v>61.4</v>
      </c>
    </row>
    <row r="147" spans="1:4" customFormat="1" x14ac:dyDescent="0.25">
      <c r="A147" s="14" t="s">
        <v>341</v>
      </c>
      <c r="B147" s="15">
        <v>6</v>
      </c>
      <c r="C147" s="15">
        <v>0</v>
      </c>
      <c r="D147" s="15">
        <v>6</v>
      </c>
    </row>
    <row r="148" spans="1:4" customFormat="1" x14ac:dyDescent="0.25">
      <c r="A148" s="14" t="s">
        <v>342</v>
      </c>
      <c r="B148" s="15">
        <v>13.3</v>
      </c>
      <c r="C148" s="15">
        <v>1.1000000000000014</v>
      </c>
      <c r="D148" s="15">
        <v>12.2</v>
      </c>
    </row>
    <row r="149" spans="1:4" customFormat="1" x14ac:dyDescent="0.25">
      <c r="A149" s="14" t="s">
        <v>343</v>
      </c>
      <c r="B149" s="15">
        <v>0</v>
      </c>
      <c r="C149" s="15">
        <v>0</v>
      </c>
      <c r="D149" s="15">
        <v>0</v>
      </c>
    </row>
    <row r="150" spans="1:4" customFormat="1" x14ac:dyDescent="0.25">
      <c r="A150" s="14" t="s">
        <v>344</v>
      </c>
      <c r="B150" s="15">
        <v>0</v>
      </c>
      <c r="C150" s="15">
        <v>0</v>
      </c>
      <c r="D150" s="15">
        <v>0</v>
      </c>
    </row>
    <row r="151" spans="1:4" customFormat="1" x14ac:dyDescent="0.25">
      <c r="A151" s="14" t="s">
        <v>345</v>
      </c>
      <c r="B151" s="15">
        <v>0</v>
      </c>
      <c r="C151" s="15">
        <v>0</v>
      </c>
      <c r="D151" s="15">
        <v>0</v>
      </c>
    </row>
    <row r="152" spans="1:4" customFormat="1" x14ac:dyDescent="0.25">
      <c r="A152" s="14" t="s">
        <v>346</v>
      </c>
      <c r="B152" s="15">
        <v>43.9</v>
      </c>
      <c r="C152" s="15">
        <v>0.89999999999999858</v>
      </c>
      <c r="D152" s="15">
        <v>43</v>
      </c>
    </row>
    <row r="153" spans="1:4" customFormat="1" x14ac:dyDescent="0.25">
      <c r="A153" s="14" t="s">
        <v>347</v>
      </c>
      <c r="B153" s="15">
        <v>12.4</v>
      </c>
      <c r="C153" s="15">
        <v>1</v>
      </c>
      <c r="D153" s="15">
        <v>11.4</v>
      </c>
    </row>
    <row r="154" spans="1:4" customFormat="1" x14ac:dyDescent="0.25">
      <c r="A154" s="14" t="s">
        <v>348</v>
      </c>
      <c r="B154" s="15">
        <v>12.9</v>
      </c>
      <c r="C154" s="15">
        <v>2.2000000000000011</v>
      </c>
      <c r="D154" s="15">
        <v>10.7</v>
      </c>
    </row>
    <row r="155" spans="1:4" customFormat="1" x14ac:dyDescent="0.25">
      <c r="A155" s="14" t="s">
        <v>349</v>
      </c>
      <c r="B155" s="15">
        <v>9.6999999999999993</v>
      </c>
      <c r="C155" s="15">
        <v>0.19999999999999929</v>
      </c>
      <c r="D155" s="15">
        <v>9.5</v>
      </c>
    </row>
    <row r="156" spans="1:4" customFormat="1" x14ac:dyDescent="0.25">
      <c r="A156" s="14" t="s">
        <v>350</v>
      </c>
      <c r="B156" s="15">
        <v>6.8</v>
      </c>
      <c r="C156" s="15">
        <v>0.59999999999999964</v>
      </c>
      <c r="D156" s="15">
        <v>6.2</v>
      </c>
    </row>
    <row r="157" spans="1:4" customFormat="1" x14ac:dyDescent="0.25">
      <c r="A157" s="14" t="s">
        <v>351</v>
      </c>
      <c r="B157" s="15">
        <v>50.2</v>
      </c>
      <c r="C157" s="15">
        <v>1.2000000000000028</v>
      </c>
      <c r="D157" s="15">
        <v>49</v>
      </c>
    </row>
    <row r="158" spans="1:4" customFormat="1" x14ac:dyDescent="0.25">
      <c r="A158" s="14" t="s">
        <v>352</v>
      </c>
      <c r="B158" s="15">
        <v>44.9</v>
      </c>
      <c r="C158" s="15">
        <v>2.3999999999999986</v>
      </c>
      <c r="D158" s="15">
        <v>42.5</v>
      </c>
    </row>
    <row r="159" spans="1:4" customFormat="1" x14ac:dyDescent="0.25">
      <c r="A159" s="14" t="s">
        <v>353</v>
      </c>
      <c r="B159" s="15">
        <v>11.3</v>
      </c>
      <c r="C159" s="15">
        <v>0.30000000000000071</v>
      </c>
      <c r="D159" s="15">
        <v>11</v>
      </c>
    </row>
    <row r="160" spans="1:4" customFormat="1" x14ac:dyDescent="0.25">
      <c r="A160" s="14" t="s">
        <v>354</v>
      </c>
      <c r="B160" s="15">
        <v>27.6</v>
      </c>
      <c r="C160" s="15">
        <v>10.400000000000002</v>
      </c>
      <c r="D160" s="15">
        <v>17.2</v>
      </c>
    </row>
    <row r="161" spans="1:4" customFormat="1" x14ac:dyDescent="0.25">
      <c r="A161" s="14" t="s">
        <v>355</v>
      </c>
      <c r="B161" s="15">
        <v>35.200000000000003</v>
      </c>
      <c r="C161" s="15">
        <v>11.500000000000004</v>
      </c>
      <c r="D161" s="15">
        <v>23.7</v>
      </c>
    </row>
    <row r="162" spans="1:4" customFormat="1" x14ac:dyDescent="0.25">
      <c r="A162" s="14" t="s">
        <v>356</v>
      </c>
      <c r="B162" s="15">
        <v>29.1</v>
      </c>
      <c r="C162" s="15">
        <v>1.6000000000000014</v>
      </c>
      <c r="D162" s="15">
        <v>27.5</v>
      </c>
    </row>
    <row r="163" spans="1:4" customFormat="1" x14ac:dyDescent="0.25">
      <c r="A163" s="14" t="s">
        <v>357</v>
      </c>
      <c r="B163" s="15">
        <v>19.2</v>
      </c>
      <c r="C163" s="15">
        <v>9.9999999999997868E-2</v>
      </c>
      <c r="D163" s="15">
        <v>19.100000000000001</v>
      </c>
    </row>
    <row r="164" spans="1:4" customFormat="1" x14ac:dyDescent="0.25">
      <c r="A164" s="14" t="s">
        <v>358</v>
      </c>
      <c r="B164" s="15">
        <v>160</v>
      </c>
      <c r="C164" s="15">
        <v>0</v>
      </c>
      <c r="D164" s="15">
        <v>160</v>
      </c>
    </row>
    <row r="165" spans="1:4" customFormat="1" x14ac:dyDescent="0.25">
      <c r="A165" s="14" t="s">
        <v>359</v>
      </c>
      <c r="B165" s="15">
        <v>14.3</v>
      </c>
      <c r="C165" s="15">
        <v>0.30000000000000071</v>
      </c>
      <c r="D165" s="15">
        <v>14</v>
      </c>
    </row>
    <row r="166" spans="1:4" customFormat="1" x14ac:dyDescent="0.25">
      <c r="A166" s="14" t="s">
        <v>360</v>
      </c>
      <c r="B166" s="15">
        <v>60.2</v>
      </c>
      <c r="C166" s="15">
        <v>1.3000000000000043</v>
      </c>
      <c r="D166" s="15">
        <v>58.9</v>
      </c>
    </row>
    <row r="167" spans="1:4" customFormat="1" x14ac:dyDescent="0.25">
      <c r="A167" s="14" t="s">
        <v>361</v>
      </c>
      <c r="B167" s="15">
        <v>31.6</v>
      </c>
      <c r="C167" s="15">
        <v>2.5</v>
      </c>
      <c r="D167" s="15">
        <v>29.1</v>
      </c>
    </row>
    <row r="168" spans="1:4" customFormat="1" x14ac:dyDescent="0.25">
      <c r="A168" s="14" t="s">
        <v>362</v>
      </c>
      <c r="B168" s="15">
        <v>33</v>
      </c>
      <c r="C168" s="15">
        <v>5.3000000000000007</v>
      </c>
      <c r="D168" s="15">
        <v>27.7</v>
      </c>
    </row>
    <row r="169" spans="1:4" customFormat="1" x14ac:dyDescent="0.25">
      <c r="A169" s="14" t="s">
        <v>363</v>
      </c>
      <c r="B169" s="15">
        <v>0</v>
      </c>
      <c r="C169" s="15">
        <v>0</v>
      </c>
      <c r="D169" s="15">
        <v>0</v>
      </c>
    </row>
    <row r="170" spans="1:4" customFormat="1" x14ac:dyDescent="0.25">
      <c r="A170" s="14" t="s">
        <v>364</v>
      </c>
      <c r="B170" s="15">
        <v>12.3</v>
      </c>
      <c r="C170" s="15">
        <v>0.60000000000000142</v>
      </c>
      <c r="D170" s="15">
        <v>11.7</v>
      </c>
    </row>
    <row r="171" spans="1:4" customFormat="1" x14ac:dyDescent="0.25">
      <c r="A171" s="14" t="s">
        <v>365</v>
      </c>
      <c r="B171" s="15">
        <v>9.3000000000000007</v>
      </c>
      <c r="C171" s="15">
        <v>0</v>
      </c>
      <c r="D171" s="15">
        <v>9.3000000000000007</v>
      </c>
    </row>
    <row r="172" spans="1:4" customFormat="1" x14ac:dyDescent="0.25">
      <c r="A172" s="14" t="s">
        <v>366</v>
      </c>
      <c r="B172" s="15">
        <v>0</v>
      </c>
      <c r="C172" s="15">
        <v>0</v>
      </c>
      <c r="D172" s="15">
        <v>0</v>
      </c>
    </row>
    <row r="173" spans="1:4" customFormat="1" x14ac:dyDescent="0.25">
      <c r="A173" s="14" t="s">
        <v>367</v>
      </c>
      <c r="B173" s="15">
        <v>6.6</v>
      </c>
      <c r="C173" s="15">
        <v>0</v>
      </c>
      <c r="D173" s="15">
        <v>6.6</v>
      </c>
    </row>
    <row r="174" spans="1:4" customFormat="1" x14ac:dyDescent="0.25">
      <c r="A174" s="14" t="s">
        <v>368</v>
      </c>
      <c r="B174" s="15">
        <v>6.8</v>
      </c>
      <c r="C174" s="15">
        <v>9.9999999999999645E-2</v>
      </c>
      <c r="D174" s="15">
        <v>6.7</v>
      </c>
    </row>
    <row r="175" spans="1:4" customFormat="1" x14ac:dyDescent="0.25">
      <c r="A175" s="14" t="s">
        <v>369</v>
      </c>
      <c r="B175" s="15">
        <v>5.3</v>
      </c>
      <c r="C175" s="15">
        <v>0</v>
      </c>
      <c r="D175" s="15">
        <v>5.3</v>
      </c>
    </row>
    <row r="176" spans="1:4" customFormat="1" x14ac:dyDescent="0.25">
      <c r="A176" s="14" t="s">
        <v>370</v>
      </c>
      <c r="B176" s="15">
        <v>5.0999999999999996</v>
      </c>
      <c r="C176" s="15">
        <v>0</v>
      </c>
      <c r="D176" s="15">
        <v>5.0999999999999996</v>
      </c>
    </row>
    <row r="177" spans="1:4" customFormat="1" x14ac:dyDescent="0.25">
      <c r="A177" s="14" t="s">
        <v>371</v>
      </c>
      <c r="B177" s="15">
        <v>0.1</v>
      </c>
      <c r="C177" s="15">
        <v>0</v>
      </c>
      <c r="D177" s="15">
        <v>0.1</v>
      </c>
    </row>
    <row r="178" spans="1:4" customFormat="1" x14ac:dyDescent="0.25">
      <c r="A178" s="14" t="s">
        <v>372</v>
      </c>
      <c r="B178" s="15">
        <v>6.3</v>
      </c>
      <c r="C178" s="15">
        <v>9.9999999999999645E-2</v>
      </c>
      <c r="D178" s="15">
        <v>6.2</v>
      </c>
    </row>
    <row r="179" spans="1:4" customFormat="1" x14ac:dyDescent="0.25">
      <c r="A179" s="14" t="s">
        <v>373</v>
      </c>
      <c r="B179" s="15">
        <v>17.5</v>
      </c>
      <c r="C179" s="15">
        <v>0</v>
      </c>
      <c r="D179" s="15">
        <v>17.5</v>
      </c>
    </row>
    <row r="180" spans="1:4" customFormat="1" x14ac:dyDescent="0.25">
      <c r="A180" s="14" t="s">
        <v>374</v>
      </c>
      <c r="B180" s="15">
        <v>8.8000000000000007</v>
      </c>
      <c r="C180" s="15">
        <v>0.40000000000000036</v>
      </c>
      <c r="D180" s="15">
        <v>8.4</v>
      </c>
    </row>
    <row r="181" spans="1:4" customFormat="1" x14ac:dyDescent="0.25">
      <c r="A181" s="14" t="s">
        <v>375</v>
      </c>
      <c r="B181" s="15">
        <v>0</v>
      </c>
      <c r="C181" s="15">
        <v>0</v>
      </c>
      <c r="D181" s="15">
        <v>0</v>
      </c>
    </row>
    <row r="182" spans="1:4" customFormat="1" x14ac:dyDescent="0.25">
      <c r="A182" s="14" t="s">
        <v>376</v>
      </c>
      <c r="B182" s="15">
        <v>0</v>
      </c>
      <c r="C182" s="15">
        <v>0</v>
      </c>
      <c r="D182" s="15">
        <v>0</v>
      </c>
    </row>
    <row r="183" spans="1:4" customFormat="1" x14ac:dyDescent="0.25">
      <c r="A183" s="14" t="s">
        <v>377</v>
      </c>
      <c r="B183" s="15">
        <v>0</v>
      </c>
      <c r="C183" s="15">
        <v>0</v>
      </c>
      <c r="D183" s="15">
        <v>0</v>
      </c>
    </row>
    <row r="184" spans="1:4" customFormat="1" x14ac:dyDescent="0.25">
      <c r="A184" s="14" t="s">
        <v>378</v>
      </c>
      <c r="B184" s="15">
        <v>0</v>
      </c>
      <c r="C184" s="15">
        <v>0</v>
      </c>
      <c r="D184" s="15">
        <v>0</v>
      </c>
    </row>
    <row r="185" spans="1:4" customFormat="1" x14ac:dyDescent="0.25">
      <c r="A185" s="14" t="s">
        <v>379</v>
      </c>
      <c r="B185" s="15">
        <v>14</v>
      </c>
      <c r="C185" s="15">
        <v>0.80000000000000071</v>
      </c>
      <c r="D185" s="15">
        <v>13.2</v>
      </c>
    </row>
    <row r="186" spans="1:4" customFormat="1" x14ac:dyDescent="0.25">
      <c r="A186" s="14" t="s">
        <v>380</v>
      </c>
      <c r="B186" s="15">
        <v>7.6</v>
      </c>
      <c r="C186" s="15">
        <v>0</v>
      </c>
      <c r="D186" s="15">
        <v>7.6</v>
      </c>
    </row>
    <row r="187" spans="1:4" customFormat="1" x14ac:dyDescent="0.25">
      <c r="A187" s="14" t="s">
        <v>381</v>
      </c>
      <c r="B187" s="15">
        <v>38.299999999999997</v>
      </c>
      <c r="C187" s="15">
        <v>2.6999999999999957</v>
      </c>
      <c r="D187" s="15">
        <v>35.6</v>
      </c>
    </row>
    <row r="188" spans="1:4" customFormat="1" x14ac:dyDescent="0.25">
      <c r="A188" s="14" t="s">
        <v>382</v>
      </c>
      <c r="B188" s="15">
        <v>1</v>
      </c>
      <c r="C188" s="15">
        <v>0</v>
      </c>
      <c r="D188" s="15">
        <v>1</v>
      </c>
    </row>
    <row r="189" spans="1:4" customFormat="1" x14ac:dyDescent="0.25">
      <c r="A189" s="14" t="s">
        <v>383</v>
      </c>
      <c r="B189" s="15">
        <v>4.4000000000000004</v>
      </c>
      <c r="C189" s="15">
        <v>0</v>
      </c>
      <c r="D189" s="15">
        <v>4.4000000000000004</v>
      </c>
    </row>
    <row r="190" spans="1:4" customFormat="1" x14ac:dyDescent="0.25">
      <c r="A190" s="14" t="s">
        <v>384</v>
      </c>
      <c r="B190" s="15">
        <v>0</v>
      </c>
      <c r="C190" s="15">
        <v>0</v>
      </c>
      <c r="D190" s="15">
        <v>0</v>
      </c>
    </row>
    <row r="191" spans="1:4" customFormat="1" x14ac:dyDescent="0.25">
      <c r="A191" s="14" t="s">
        <v>385</v>
      </c>
      <c r="B191" s="15">
        <v>8.1</v>
      </c>
      <c r="C191" s="15">
        <v>0</v>
      </c>
      <c r="D191" s="15">
        <v>8.1</v>
      </c>
    </row>
    <row r="192" spans="1:4" customFormat="1" x14ac:dyDescent="0.25">
      <c r="A192" s="14" t="s">
        <v>386</v>
      </c>
      <c r="B192" s="15">
        <v>0</v>
      </c>
      <c r="C192" s="15">
        <v>0</v>
      </c>
      <c r="D192" s="15">
        <v>0</v>
      </c>
    </row>
    <row r="193" spans="1:4" customFormat="1" x14ac:dyDescent="0.25">
      <c r="A193" s="14" t="s">
        <v>387</v>
      </c>
      <c r="B193" s="15">
        <v>0</v>
      </c>
      <c r="C193" s="15">
        <v>0</v>
      </c>
      <c r="D193" s="15">
        <v>0</v>
      </c>
    </row>
    <row r="194" spans="1:4" customFormat="1" x14ac:dyDescent="0.25">
      <c r="A194" s="14" t="s">
        <v>388</v>
      </c>
      <c r="B194" s="15">
        <v>29.5</v>
      </c>
      <c r="C194" s="15">
        <v>3.3999999999999986</v>
      </c>
      <c r="D194" s="15">
        <v>26.1</v>
      </c>
    </row>
    <row r="195" spans="1:4" customFormat="1" x14ac:dyDescent="0.25">
      <c r="A195" s="14" t="s">
        <v>389</v>
      </c>
      <c r="B195" s="15">
        <v>80</v>
      </c>
      <c r="C195" s="15">
        <v>0</v>
      </c>
      <c r="D195" s="15">
        <v>80</v>
      </c>
    </row>
    <row r="196" spans="1:4" customFormat="1" x14ac:dyDescent="0.25">
      <c r="A196" s="14" t="s">
        <v>390</v>
      </c>
      <c r="B196" s="15">
        <v>32.5</v>
      </c>
      <c r="C196" s="15">
        <v>4</v>
      </c>
      <c r="D196" s="15">
        <v>28.5</v>
      </c>
    </row>
    <row r="197" spans="1:4" customFormat="1" x14ac:dyDescent="0.25">
      <c r="A197" s="14" t="s">
        <v>391</v>
      </c>
      <c r="B197" s="15">
        <v>0</v>
      </c>
      <c r="C197" s="15">
        <v>0</v>
      </c>
      <c r="D197" s="15">
        <v>0</v>
      </c>
    </row>
    <row r="198" spans="1:4" customFormat="1" x14ac:dyDescent="0.25">
      <c r="A198" s="14" t="s">
        <v>392</v>
      </c>
      <c r="B198" s="15">
        <v>7.4</v>
      </c>
      <c r="C198" s="15">
        <v>0.20000000000000018</v>
      </c>
      <c r="D198" s="15">
        <v>7.2</v>
      </c>
    </row>
    <row r="199" spans="1:4" customFormat="1" x14ac:dyDescent="0.25">
      <c r="A199" s="14" t="s">
        <v>393</v>
      </c>
      <c r="B199" s="15">
        <v>8.6</v>
      </c>
      <c r="C199" s="15">
        <v>0.29999999999999893</v>
      </c>
      <c r="D199" s="15">
        <v>8.3000000000000007</v>
      </c>
    </row>
    <row r="200" spans="1:4" customFormat="1" x14ac:dyDescent="0.25">
      <c r="A200" s="14" t="s">
        <v>394</v>
      </c>
      <c r="B200" s="15">
        <v>0</v>
      </c>
      <c r="C200" s="15">
        <v>0</v>
      </c>
      <c r="D200" s="15">
        <v>0</v>
      </c>
    </row>
    <row r="201" spans="1:4" customFormat="1" x14ac:dyDescent="0.25">
      <c r="A201" s="14" t="s">
        <v>395</v>
      </c>
      <c r="B201" s="15">
        <v>6.2</v>
      </c>
      <c r="C201" s="15">
        <v>0</v>
      </c>
      <c r="D201" s="15">
        <v>6.2</v>
      </c>
    </row>
    <row r="202" spans="1:4" customFormat="1" x14ac:dyDescent="0.25">
      <c r="A202" s="14" t="s">
        <v>396</v>
      </c>
      <c r="B202" s="15">
        <v>0</v>
      </c>
      <c r="C202" s="15">
        <v>0</v>
      </c>
      <c r="D202" s="15">
        <v>0</v>
      </c>
    </row>
    <row r="203" spans="1:4" customFormat="1" x14ac:dyDescent="0.25">
      <c r="A203" s="14" t="s">
        <v>397</v>
      </c>
      <c r="B203" s="15">
        <v>0</v>
      </c>
      <c r="C203" s="15">
        <v>0</v>
      </c>
      <c r="D203" s="15">
        <v>0</v>
      </c>
    </row>
    <row r="204" spans="1:4" customFormat="1" x14ac:dyDescent="0.25">
      <c r="A204" s="14" t="s">
        <v>398</v>
      </c>
      <c r="B204" s="15">
        <v>0</v>
      </c>
      <c r="C204" s="15">
        <v>0</v>
      </c>
      <c r="D204" s="15">
        <v>0</v>
      </c>
    </row>
    <row r="205" spans="1:4" customFormat="1" x14ac:dyDescent="0.25">
      <c r="A205" s="14" t="s">
        <v>399</v>
      </c>
      <c r="B205" s="15">
        <v>0</v>
      </c>
      <c r="C205" s="15">
        <v>0</v>
      </c>
      <c r="D205" s="15">
        <v>0</v>
      </c>
    </row>
    <row r="206" spans="1:4" customFormat="1" x14ac:dyDescent="0.25">
      <c r="A206" s="14" t="s">
        <v>400</v>
      </c>
      <c r="B206" s="15">
        <v>0</v>
      </c>
      <c r="C206" s="15">
        <v>0</v>
      </c>
      <c r="D206" s="15">
        <v>0</v>
      </c>
    </row>
    <row r="207" spans="1:4" customFormat="1" x14ac:dyDescent="0.25">
      <c r="A207" s="14" t="s">
        <v>401</v>
      </c>
      <c r="B207" s="15">
        <v>0</v>
      </c>
      <c r="C207" s="15">
        <v>0</v>
      </c>
      <c r="D207" s="15">
        <v>0</v>
      </c>
    </row>
    <row r="208" spans="1:4" customFormat="1" x14ac:dyDescent="0.25">
      <c r="A208" s="14" t="s">
        <v>402</v>
      </c>
      <c r="B208" s="15">
        <v>0</v>
      </c>
      <c r="C208" s="15">
        <v>0</v>
      </c>
      <c r="D208" s="15">
        <v>0</v>
      </c>
    </row>
    <row r="209" spans="1:4" customFormat="1" x14ac:dyDescent="0.25">
      <c r="A209" s="14" t="s">
        <v>403</v>
      </c>
      <c r="B209" s="15">
        <v>0</v>
      </c>
      <c r="C209" s="15">
        <v>0</v>
      </c>
      <c r="D209" s="15">
        <v>0</v>
      </c>
    </row>
    <row r="210" spans="1:4" customFormat="1" x14ac:dyDescent="0.25">
      <c r="A210" s="14" t="s">
        <v>404</v>
      </c>
      <c r="B210" s="15">
        <v>0</v>
      </c>
      <c r="C210" s="15">
        <v>0</v>
      </c>
      <c r="D210" s="15">
        <v>0</v>
      </c>
    </row>
    <row r="211" spans="1:4" customFormat="1" x14ac:dyDescent="0.25">
      <c r="A211" s="14" t="s">
        <v>405</v>
      </c>
      <c r="B211" s="15">
        <v>4</v>
      </c>
      <c r="C211" s="15">
        <v>0.89999999999999991</v>
      </c>
      <c r="D211" s="15">
        <v>3.1</v>
      </c>
    </row>
    <row r="212" spans="1:4" customFormat="1" x14ac:dyDescent="0.25">
      <c r="A212" s="14" t="s">
        <v>406</v>
      </c>
      <c r="B212" s="15">
        <v>8.5</v>
      </c>
      <c r="C212" s="15">
        <v>0</v>
      </c>
      <c r="D212" s="15">
        <v>8.5</v>
      </c>
    </row>
    <row r="213" spans="1:4" customFormat="1" x14ac:dyDescent="0.25">
      <c r="A213" s="14" t="s">
        <v>407</v>
      </c>
      <c r="B213" s="15">
        <v>6.3</v>
      </c>
      <c r="C213" s="15">
        <v>0.39999999999999947</v>
      </c>
      <c r="D213" s="15">
        <v>5.9</v>
      </c>
    </row>
    <row r="214" spans="1:4" customFormat="1" x14ac:dyDescent="0.25">
      <c r="A214" s="14" t="s">
        <v>408</v>
      </c>
      <c r="B214" s="15">
        <v>5.0999999999999996</v>
      </c>
      <c r="C214" s="15">
        <v>0.5</v>
      </c>
      <c r="D214" s="15">
        <v>4.5999999999999996</v>
      </c>
    </row>
    <row r="215" spans="1:4" customFormat="1" x14ac:dyDescent="0.25">
      <c r="A215" s="14" t="s">
        <v>409</v>
      </c>
      <c r="B215" s="15">
        <v>32</v>
      </c>
      <c r="C215" s="15">
        <v>5.1000000000000014</v>
      </c>
      <c r="D215" s="15">
        <v>26.9</v>
      </c>
    </row>
    <row r="216" spans="1:4" customFormat="1" x14ac:dyDescent="0.25">
      <c r="A216" s="14" t="s">
        <v>410</v>
      </c>
      <c r="B216" s="15">
        <v>0</v>
      </c>
      <c r="C216" s="15">
        <v>0</v>
      </c>
      <c r="D216" s="15">
        <v>0</v>
      </c>
    </row>
    <row r="217" spans="1:4" customFormat="1" x14ac:dyDescent="0.25">
      <c r="A217" s="14" t="s">
        <v>411</v>
      </c>
      <c r="B217" s="15">
        <v>16.7</v>
      </c>
      <c r="C217" s="15">
        <v>0.19999999999999929</v>
      </c>
      <c r="D217" s="15">
        <v>16.5</v>
      </c>
    </row>
    <row r="218" spans="1:4" customFormat="1" x14ac:dyDescent="0.25">
      <c r="A218" s="14" t="s">
        <v>412</v>
      </c>
      <c r="B218" s="15">
        <v>18.399999999999999</v>
      </c>
      <c r="C218" s="15">
        <v>0.59999999999999787</v>
      </c>
      <c r="D218" s="15">
        <v>17.8</v>
      </c>
    </row>
    <row r="219" spans="1:4" customFormat="1" x14ac:dyDescent="0.25">
      <c r="A219" s="14" t="s">
        <v>413</v>
      </c>
      <c r="B219" s="15">
        <v>17.399999999999999</v>
      </c>
      <c r="C219" s="15">
        <v>0.29999999999999716</v>
      </c>
      <c r="D219" s="15">
        <v>17.100000000000001</v>
      </c>
    </row>
    <row r="220" spans="1:4" customFormat="1" x14ac:dyDescent="0.25">
      <c r="A220" s="14" t="s">
        <v>414</v>
      </c>
      <c r="B220" s="15">
        <v>14.7</v>
      </c>
      <c r="C220" s="15">
        <v>4.5</v>
      </c>
      <c r="D220" s="15">
        <v>10.199999999999999</v>
      </c>
    </row>
    <row r="221" spans="1:4" customFormat="1" x14ac:dyDescent="0.25">
      <c r="A221" s="14" t="s">
        <v>415</v>
      </c>
      <c r="B221" s="15">
        <v>19.899999999999999</v>
      </c>
      <c r="C221" s="15">
        <v>0.39999999999999858</v>
      </c>
      <c r="D221" s="15">
        <v>19.5</v>
      </c>
    </row>
    <row r="222" spans="1:4" customFormat="1" x14ac:dyDescent="0.25">
      <c r="A222" s="14" t="s">
        <v>416</v>
      </c>
      <c r="B222" s="15">
        <v>0</v>
      </c>
      <c r="C222" s="15">
        <v>0</v>
      </c>
      <c r="D222" s="15">
        <v>0</v>
      </c>
    </row>
    <row r="223" spans="1:4" customFormat="1" x14ac:dyDescent="0.25">
      <c r="A223" s="14" t="s">
        <v>417</v>
      </c>
      <c r="B223" s="15">
        <v>0</v>
      </c>
      <c r="C223" s="15">
        <v>0</v>
      </c>
      <c r="D223" s="15">
        <v>0</v>
      </c>
    </row>
    <row r="224" spans="1:4" customFormat="1" x14ac:dyDescent="0.25">
      <c r="A224" s="14" t="s">
        <v>418</v>
      </c>
      <c r="B224" s="15">
        <v>21.1</v>
      </c>
      <c r="C224" s="15">
        <v>0.30000000000000071</v>
      </c>
      <c r="D224" s="15">
        <v>20.8</v>
      </c>
    </row>
    <row r="225" spans="1:4" customFormat="1" x14ac:dyDescent="0.25">
      <c r="A225" s="14" t="s">
        <v>419</v>
      </c>
      <c r="B225" s="15">
        <v>87.7</v>
      </c>
      <c r="C225" s="15">
        <v>2.6000000000000085</v>
      </c>
      <c r="D225" s="15">
        <v>85.1</v>
      </c>
    </row>
    <row r="226" spans="1:4" customFormat="1" x14ac:dyDescent="0.25">
      <c r="A226" s="14" t="s">
        <v>420</v>
      </c>
      <c r="B226" s="15">
        <v>31.5</v>
      </c>
      <c r="C226" s="15">
        <v>1.3000000000000007</v>
      </c>
      <c r="D226" s="15">
        <v>30.2</v>
      </c>
    </row>
    <row r="227" spans="1:4" customFormat="1" x14ac:dyDescent="0.25">
      <c r="A227" s="14" t="s">
        <v>421</v>
      </c>
      <c r="B227" s="15">
        <v>1.9</v>
      </c>
      <c r="C227" s="15">
        <v>0.89999999999999991</v>
      </c>
      <c r="D227" s="15">
        <v>1</v>
      </c>
    </row>
    <row r="228" spans="1:4" customFormat="1" x14ac:dyDescent="0.25">
      <c r="A228" s="14" t="s">
        <v>422</v>
      </c>
      <c r="B228" s="15">
        <v>10</v>
      </c>
      <c r="C228" s="15">
        <v>2.5999999999999996</v>
      </c>
      <c r="D228" s="15">
        <v>7.4</v>
      </c>
    </row>
    <row r="229" spans="1:4" customFormat="1" x14ac:dyDescent="0.25">
      <c r="A229" s="14" t="s">
        <v>423</v>
      </c>
      <c r="B229" s="15">
        <v>292.5</v>
      </c>
      <c r="C229" s="15">
        <v>159.69999999999999</v>
      </c>
      <c r="D229" s="15">
        <v>132.80000000000001</v>
      </c>
    </row>
    <row r="230" spans="1:4" customFormat="1" x14ac:dyDescent="0.25">
      <c r="A230" s="14" t="s">
        <v>424</v>
      </c>
      <c r="B230" s="15">
        <v>0</v>
      </c>
      <c r="C230" s="15">
        <v>0</v>
      </c>
      <c r="D230" s="15">
        <v>0</v>
      </c>
    </row>
    <row r="231" spans="1:4" customFormat="1" x14ac:dyDescent="0.25">
      <c r="A231" s="14" t="s">
        <v>425</v>
      </c>
      <c r="B231" s="15">
        <v>30.2</v>
      </c>
      <c r="C231" s="15">
        <v>0.39999999999999858</v>
      </c>
      <c r="D231" s="15">
        <v>29.8</v>
      </c>
    </row>
    <row r="232" spans="1:4" customFormat="1" x14ac:dyDescent="0.25">
      <c r="A232" s="14" t="s">
        <v>426</v>
      </c>
      <c r="B232" s="15">
        <v>38</v>
      </c>
      <c r="C232" s="15">
        <v>9</v>
      </c>
      <c r="D232" s="15">
        <v>29</v>
      </c>
    </row>
    <row r="233" spans="1:4" customFormat="1" x14ac:dyDescent="0.25">
      <c r="A233" s="14" t="s">
        <v>427</v>
      </c>
      <c r="B233" s="15">
        <v>8.4</v>
      </c>
      <c r="C233" s="15">
        <v>0.5</v>
      </c>
      <c r="D233" s="15">
        <v>7.9</v>
      </c>
    </row>
    <row r="234" spans="1:4" customFormat="1" x14ac:dyDescent="0.25">
      <c r="A234" s="14" t="s">
        <v>428</v>
      </c>
      <c r="B234" s="15">
        <v>0</v>
      </c>
      <c r="C234" s="15">
        <v>0</v>
      </c>
      <c r="D234" s="15">
        <v>0</v>
      </c>
    </row>
    <row r="235" spans="1:4" customFormat="1" x14ac:dyDescent="0.25">
      <c r="A235" s="14" t="s">
        <v>429</v>
      </c>
      <c r="B235" s="15">
        <v>26.3</v>
      </c>
      <c r="C235" s="15">
        <v>0</v>
      </c>
      <c r="D235" s="15">
        <v>26.3</v>
      </c>
    </row>
    <row r="236" spans="1:4" customFormat="1" x14ac:dyDescent="0.25">
      <c r="A236" s="14" t="s">
        <v>430</v>
      </c>
      <c r="B236" s="15">
        <v>0</v>
      </c>
      <c r="C236" s="15">
        <v>0</v>
      </c>
      <c r="D236" s="15">
        <v>0</v>
      </c>
    </row>
    <row r="237" spans="1:4" customFormat="1" x14ac:dyDescent="0.25">
      <c r="A237" s="14" t="s">
        <v>431</v>
      </c>
      <c r="B237" s="15">
        <v>1</v>
      </c>
      <c r="C237" s="15">
        <v>0.19999999999999996</v>
      </c>
      <c r="D237" s="15">
        <v>0.8</v>
      </c>
    </row>
    <row r="238" spans="1:4" customFormat="1" x14ac:dyDescent="0.25">
      <c r="A238" s="14" t="s">
        <v>432</v>
      </c>
      <c r="B238" s="15">
        <v>16.3</v>
      </c>
      <c r="C238" s="15">
        <v>1.5</v>
      </c>
      <c r="D238" s="15">
        <v>14.8</v>
      </c>
    </row>
    <row r="239" spans="1:4" customFormat="1" x14ac:dyDescent="0.25">
      <c r="A239" s="14" t="s">
        <v>433</v>
      </c>
      <c r="B239" s="15">
        <v>0</v>
      </c>
      <c r="C239" s="15">
        <v>0</v>
      </c>
      <c r="D239" s="15">
        <v>0</v>
      </c>
    </row>
    <row r="240" spans="1:4" customFormat="1" x14ac:dyDescent="0.25">
      <c r="A240" s="14" t="s">
        <v>434</v>
      </c>
      <c r="B240" s="15">
        <v>9.9</v>
      </c>
      <c r="C240" s="15">
        <v>0</v>
      </c>
      <c r="D240" s="15">
        <v>9.9</v>
      </c>
    </row>
    <row r="241" spans="1:4" customFormat="1" x14ac:dyDescent="0.25">
      <c r="A241" s="14" t="s">
        <v>435</v>
      </c>
      <c r="B241" s="15">
        <v>0</v>
      </c>
      <c r="C241" s="15">
        <v>0</v>
      </c>
      <c r="D241" s="15">
        <v>0</v>
      </c>
    </row>
    <row r="242" spans="1:4" customFormat="1" x14ac:dyDescent="0.25">
      <c r="A242" s="14" t="s">
        <v>436</v>
      </c>
      <c r="B242" s="15">
        <v>20.9</v>
      </c>
      <c r="C242" s="15">
        <v>6.0999999999999979</v>
      </c>
      <c r="D242" s="15">
        <v>14.8</v>
      </c>
    </row>
    <row r="243" spans="1:4" customFormat="1" x14ac:dyDescent="0.25">
      <c r="A243" s="14" t="s">
        <v>437</v>
      </c>
      <c r="B243" s="15">
        <v>21.3</v>
      </c>
      <c r="C243" s="15">
        <v>17.5</v>
      </c>
      <c r="D243" s="15">
        <v>3.8</v>
      </c>
    </row>
    <row r="244" spans="1:4" customFormat="1" x14ac:dyDescent="0.25">
      <c r="A244" s="14" t="s">
        <v>438</v>
      </c>
      <c r="B244" s="15">
        <v>0</v>
      </c>
      <c r="C244" s="15">
        <v>0</v>
      </c>
      <c r="D244" s="15">
        <v>0</v>
      </c>
    </row>
    <row r="245" spans="1:4" customFormat="1" x14ac:dyDescent="0.25">
      <c r="A245" s="14" t="s">
        <v>439</v>
      </c>
      <c r="B245" s="15">
        <v>12.2</v>
      </c>
      <c r="C245" s="15">
        <v>0.89999999999999858</v>
      </c>
      <c r="D245" s="15">
        <v>11.3</v>
      </c>
    </row>
    <row r="246" spans="1:4" customFormat="1" x14ac:dyDescent="0.25">
      <c r="A246" s="14" t="s">
        <v>440</v>
      </c>
      <c r="B246" s="15">
        <v>7.5</v>
      </c>
      <c r="C246" s="15">
        <v>0.20000000000000018</v>
      </c>
      <c r="D246" s="15">
        <v>7.3</v>
      </c>
    </row>
    <row r="247" spans="1:4" customFormat="1" x14ac:dyDescent="0.25">
      <c r="A247" s="14" t="s">
        <v>441</v>
      </c>
      <c r="B247" s="15">
        <v>5.6</v>
      </c>
      <c r="C247" s="15">
        <v>0.19999999999999929</v>
      </c>
      <c r="D247" s="15">
        <v>5.4</v>
      </c>
    </row>
    <row r="248" spans="1:4" customFormat="1" x14ac:dyDescent="0.25">
      <c r="A248" s="14" t="s">
        <v>442</v>
      </c>
      <c r="B248" s="15">
        <v>16.600000000000001</v>
      </c>
      <c r="C248" s="15">
        <v>1.1000000000000014</v>
      </c>
      <c r="D248" s="15">
        <v>15.5</v>
      </c>
    </row>
    <row r="249" spans="1:4" customFormat="1" x14ac:dyDescent="0.25">
      <c r="A249" s="14" t="s">
        <v>443</v>
      </c>
      <c r="B249" s="15">
        <v>3</v>
      </c>
      <c r="C249" s="15">
        <v>0</v>
      </c>
      <c r="D249" s="15">
        <v>3</v>
      </c>
    </row>
    <row r="250" spans="1:4" customFormat="1" x14ac:dyDescent="0.25">
      <c r="A250" s="14" t="s">
        <v>444</v>
      </c>
      <c r="B250" s="15">
        <v>0</v>
      </c>
      <c r="C250" s="15">
        <v>0</v>
      </c>
      <c r="D250" s="15">
        <v>0</v>
      </c>
    </row>
    <row r="251" spans="1:4" customFormat="1" x14ac:dyDescent="0.25">
      <c r="A251" s="14" t="s">
        <v>445</v>
      </c>
      <c r="B251" s="15">
        <v>0</v>
      </c>
      <c r="C251" s="15">
        <v>0</v>
      </c>
      <c r="D251" s="15">
        <v>0</v>
      </c>
    </row>
    <row r="252" spans="1:4" customFormat="1" x14ac:dyDescent="0.25">
      <c r="A252" s="14" t="s">
        <v>446</v>
      </c>
      <c r="B252" s="15">
        <v>21.6</v>
      </c>
      <c r="C252" s="15">
        <v>1.3000000000000007</v>
      </c>
      <c r="D252" s="15">
        <v>20.3</v>
      </c>
    </row>
    <row r="253" spans="1:4" customFormat="1" x14ac:dyDescent="0.25">
      <c r="A253" s="14" t="s">
        <v>447</v>
      </c>
      <c r="B253" s="15">
        <v>0</v>
      </c>
      <c r="C253" s="15">
        <v>0</v>
      </c>
      <c r="D253" s="15">
        <v>0</v>
      </c>
    </row>
    <row r="254" spans="1:4" customFormat="1" x14ac:dyDescent="0.25">
      <c r="A254" s="14" t="s">
        <v>448</v>
      </c>
      <c r="B254" s="15">
        <v>14.4</v>
      </c>
      <c r="C254" s="15">
        <v>14.4</v>
      </c>
      <c r="D254" s="15">
        <v>0</v>
      </c>
    </row>
    <row r="255" spans="1:4" customFormat="1" x14ac:dyDescent="0.25">
      <c r="A255" s="14" t="s">
        <v>449</v>
      </c>
      <c r="B255" s="15">
        <v>2.9</v>
      </c>
      <c r="C255" s="15">
        <v>0.10000000000000009</v>
      </c>
      <c r="D255" s="15">
        <v>2.8</v>
      </c>
    </row>
    <row r="256" spans="1:4" customFormat="1" x14ac:dyDescent="0.25">
      <c r="A256" s="14" t="s">
        <v>450</v>
      </c>
      <c r="B256" s="15">
        <v>47.3</v>
      </c>
      <c r="C256" s="15">
        <v>11.599999999999994</v>
      </c>
      <c r="D256" s="15">
        <v>35.700000000000003</v>
      </c>
    </row>
    <row r="257" spans="1:4" customFormat="1" x14ac:dyDescent="0.25">
      <c r="A257" s="14" t="s">
        <v>451</v>
      </c>
      <c r="B257" s="15">
        <v>8.6</v>
      </c>
      <c r="C257" s="15">
        <v>6.8</v>
      </c>
      <c r="D257" s="15">
        <v>1.8</v>
      </c>
    </row>
    <row r="258" spans="1:4" customFormat="1" x14ac:dyDescent="0.25">
      <c r="A258" s="14" t="s">
        <v>452</v>
      </c>
      <c r="B258" s="15">
        <v>7.4</v>
      </c>
      <c r="C258" s="15">
        <v>0</v>
      </c>
      <c r="D258" s="15">
        <v>7.4</v>
      </c>
    </row>
    <row r="259" spans="1:4" customFormat="1" x14ac:dyDescent="0.25">
      <c r="A259" s="14" t="s">
        <v>453</v>
      </c>
      <c r="B259" s="15">
        <v>9.3000000000000007</v>
      </c>
      <c r="C259" s="15">
        <v>0</v>
      </c>
      <c r="D259" s="15">
        <v>9.3000000000000007</v>
      </c>
    </row>
    <row r="260" spans="1:4" customFormat="1" x14ac:dyDescent="0.25">
      <c r="A260" s="14" t="s">
        <v>454</v>
      </c>
      <c r="B260" s="15">
        <v>7</v>
      </c>
      <c r="C260" s="15">
        <v>9.9999999999999645E-2</v>
      </c>
      <c r="D260" s="15">
        <v>6.9</v>
      </c>
    </row>
    <row r="261" spans="1:4" customFormat="1" x14ac:dyDescent="0.25">
      <c r="A261" s="14" t="s">
        <v>455</v>
      </c>
      <c r="B261" s="15">
        <v>8.5</v>
      </c>
      <c r="C261" s="15">
        <v>9.9999999999999645E-2</v>
      </c>
      <c r="D261" s="15">
        <v>8.4</v>
      </c>
    </row>
    <row r="262" spans="1:4" customFormat="1" x14ac:dyDescent="0.25">
      <c r="A262" s="14" t="s">
        <v>456</v>
      </c>
      <c r="B262" s="15">
        <v>17.100000000000001</v>
      </c>
      <c r="C262" s="15">
        <v>0.20000000000000284</v>
      </c>
      <c r="D262" s="15">
        <v>16.899999999999999</v>
      </c>
    </row>
    <row r="263" spans="1:4" customFormat="1" x14ac:dyDescent="0.25">
      <c r="A263" s="14" t="s">
        <v>457</v>
      </c>
      <c r="B263" s="15">
        <v>9</v>
      </c>
      <c r="C263" s="15">
        <v>0.19999999999999929</v>
      </c>
      <c r="D263" s="15">
        <v>8.8000000000000007</v>
      </c>
    </row>
    <row r="264" spans="1:4" customFormat="1" x14ac:dyDescent="0.25">
      <c r="A264" s="14" t="s">
        <v>458</v>
      </c>
      <c r="B264" s="15">
        <v>0</v>
      </c>
      <c r="C264" s="15">
        <v>0</v>
      </c>
      <c r="D264" s="15">
        <v>0</v>
      </c>
    </row>
    <row r="265" spans="1:4" customFormat="1" x14ac:dyDescent="0.25">
      <c r="A265" s="14" t="s">
        <v>459</v>
      </c>
      <c r="B265" s="15">
        <v>0</v>
      </c>
      <c r="C265" s="15">
        <v>0</v>
      </c>
      <c r="D265" s="15">
        <v>0</v>
      </c>
    </row>
    <row r="266" spans="1:4" customFormat="1" x14ac:dyDescent="0.25">
      <c r="A266" s="14" t="s">
        <v>460</v>
      </c>
      <c r="B266" s="15">
        <v>17</v>
      </c>
      <c r="C266" s="15">
        <v>16.5</v>
      </c>
      <c r="D266" s="15">
        <v>0.5</v>
      </c>
    </row>
    <row r="267" spans="1:4" customFormat="1" x14ac:dyDescent="0.25">
      <c r="A267" s="14" t="s">
        <v>461</v>
      </c>
      <c r="B267" s="15">
        <v>13.4</v>
      </c>
      <c r="C267" s="15">
        <v>1.5999999999999996</v>
      </c>
      <c r="D267" s="15">
        <v>11.8</v>
      </c>
    </row>
    <row r="268" spans="1:4" customFormat="1" x14ac:dyDescent="0.25">
      <c r="A268" s="14" t="s">
        <v>462</v>
      </c>
      <c r="B268" s="15">
        <v>21.7</v>
      </c>
      <c r="C268" s="15">
        <v>0.19999999999999929</v>
      </c>
      <c r="D268" s="15">
        <v>21.5</v>
      </c>
    </row>
    <row r="269" spans="1:4" customFormat="1" x14ac:dyDescent="0.25">
      <c r="A269" s="14" t="s">
        <v>463</v>
      </c>
      <c r="B269" s="15">
        <v>14</v>
      </c>
      <c r="C269" s="15">
        <v>0</v>
      </c>
      <c r="D269" s="15">
        <v>14</v>
      </c>
    </row>
    <row r="270" spans="1:4" customFormat="1" x14ac:dyDescent="0.25">
      <c r="A270" s="14" t="s">
        <v>464</v>
      </c>
      <c r="B270" s="15">
        <v>64.400000000000006</v>
      </c>
      <c r="C270" s="15">
        <v>1.2000000000000028</v>
      </c>
      <c r="D270" s="15">
        <v>63.2</v>
      </c>
    </row>
    <row r="271" spans="1:4" customFormat="1" x14ac:dyDescent="0.25">
      <c r="A271" s="14" t="s">
        <v>465</v>
      </c>
      <c r="B271" s="15">
        <v>7.7</v>
      </c>
      <c r="C271" s="15">
        <v>0</v>
      </c>
      <c r="D271" s="15">
        <v>7.7</v>
      </c>
    </row>
    <row r="272" spans="1:4" customFormat="1" x14ac:dyDescent="0.25">
      <c r="A272" s="14" t="s">
        <v>466</v>
      </c>
      <c r="B272" s="15">
        <v>13.4</v>
      </c>
      <c r="C272" s="15">
        <v>1.7000000000000011</v>
      </c>
      <c r="D272" s="15">
        <v>11.7</v>
      </c>
    </row>
    <row r="273" spans="1:4" customFormat="1" x14ac:dyDescent="0.25">
      <c r="A273" s="14" t="s">
        <v>467</v>
      </c>
      <c r="B273" s="15">
        <v>13.8</v>
      </c>
      <c r="C273" s="15">
        <v>1.3000000000000007</v>
      </c>
      <c r="D273" s="15">
        <v>12.5</v>
      </c>
    </row>
    <row r="274" spans="1:4" customFormat="1" x14ac:dyDescent="0.25">
      <c r="A274" s="14" t="s">
        <v>468</v>
      </c>
      <c r="B274" s="15">
        <v>26.1</v>
      </c>
      <c r="C274" s="15">
        <v>0.30000000000000071</v>
      </c>
      <c r="D274" s="15">
        <v>25.8</v>
      </c>
    </row>
    <row r="275" spans="1:4" customFormat="1" x14ac:dyDescent="0.25">
      <c r="A275" s="14" t="s">
        <v>469</v>
      </c>
      <c r="B275" s="15">
        <v>8.1</v>
      </c>
      <c r="C275" s="15">
        <v>0</v>
      </c>
      <c r="D275" s="15">
        <v>8.1</v>
      </c>
    </row>
    <row r="276" spans="1:4" customFormat="1" x14ac:dyDescent="0.25">
      <c r="A276" s="14" t="s">
        <v>470</v>
      </c>
      <c r="B276" s="15">
        <v>2.7</v>
      </c>
      <c r="C276" s="15">
        <v>0</v>
      </c>
      <c r="D276" s="15">
        <v>2.7</v>
      </c>
    </row>
    <row r="277" spans="1:4" customFormat="1" x14ac:dyDescent="0.25">
      <c r="A277" s="14" t="s">
        <v>471</v>
      </c>
      <c r="B277" s="15">
        <v>39.799999999999997</v>
      </c>
      <c r="C277" s="15">
        <v>0</v>
      </c>
      <c r="D277" s="15">
        <v>39.799999999999997</v>
      </c>
    </row>
    <row r="278" spans="1:4" customFormat="1" x14ac:dyDescent="0.25">
      <c r="A278" s="14" t="s">
        <v>472</v>
      </c>
      <c r="B278" s="15">
        <v>240</v>
      </c>
      <c r="C278" s="15">
        <v>0</v>
      </c>
      <c r="D278" s="15">
        <v>240</v>
      </c>
    </row>
    <row r="279" spans="1:4" customFormat="1" x14ac:dyDescent="0.25">
      <c r="A279" s="14" t="s">
        <v>473</v>
      </c>
      <c r="B279" s="15">
        <v>59.3</v>
      </c>
      <c r="C279" s="15">
        <v>2.5999999999999943</v>
      </c>
      <c r="D279" s="15">
        <v>56.7</v>
      </c>
    </row>
    <row r="280" spans="1:4" customFormat="1" x14ac:dyDescent="0.25">
      <c r="A280" s="14" t="s">
        <v>474</v>
      </c>
      <c r="B280" s="15">
        <v>10.3</v>
      </c>
      <c r="C280" s="15">
        <v>1.1000000000000014</v>
      </c>
      <c r="D280" s="15">
        <v>9.1999999999999993</v>
      </c>
    </row>
    <row r="281" spans="1:4" customFormat="1" x14ac:dyDescent="0.25">
      <c r="A281" s="14" t="s">
        <v>475</v>
      </c>
      <c r="B281" s="15">
        <v>3.5</v>
      </c>
      <c r="C281" s="15">
        <v>0</v>
      </c>
      <c r="D281" s="15">
        <v>3.5</v>
      </c>
    </row>
    <row r="282" spans="1:4" customFormat="1" x14ac:dyDescent="0.25">
      <c r="A282" s="14" t="s">
        <v>476</v>
      </c>
      <c r="B282" s="15">
        <v>0</v>
      </c>
      <c r="C282" s="15">
        <v>0</v>
      </c>
      <c r="D282" s="15">
        <v>0</v>
      </c>
    </row>
    <row r="283" spans="1:4" customFormat="1" x14ac:dyDescent="0.25">
      <c r="A283" s="14" t="s">
        <v>477</v>
      </c>
      <c r="B283" s="15">
        <v>14.4</v>
      </c>
      <c r="C283" s="15">
        <v>0</v>
      </c>
      <c r="D283" s="15">
        <v>14.4</v>
      </c>
    </row>
    <row r="284" spans="1:4" customFormat="1" x14ac:dyDescent="0.25">
      <c r="A284" s="14" t="s">
        <v>478</v>
      </c>
      <c r="B284" s="15">
        <v>20</v>
      </c>
      <c r="C284" s="15">
        <v>1.6999999999999993</v>
      </c>
      <c r="D284" s="15">
        <v>18.3</v>
      </c>
    </row>
    <row r="285" spans="1:4" customFormat="1" x14ac:dyDescent="0.25">
      <c r="A285" s="14" t="s">
        <v>479</v>
      </c>
      <c r="B285" s="15">
        <v>7.8</v>
      </c>
      <c r="C285" s="15">
        <v>0.39999999999999947</v>
      </c>
      <c r="D285" s="15">
        <v>7.4</v>
      </c>
    </row>
    <row r="286" spans="1:4" customFormat="1" x14ac:dyDescent="0.25">
      <c r="A286" s="14" t="s">
        <v>480</v>
      </c>
      <c r="B286" s="15">
        <v>28</v>
      </c>
      <c r="C286" s="15">
        <v>4.3000000000000007</v>
      </c>
      <c r="D286" s="15">
        <v>23.7</v>
      </c>
    </row>
    <row r="287" spans="1:4" customFormat="1" x14ac:dyDescent="0.25">
      <c r="A287" s="14" t="s">
        <v>481</v>
      </c>
      <c r="B287" s="15">
        <v>0</v>
      </c>
      <c r="C287" s="15">
        <v>0</v>
      </c>
      <c r="D287" s="15">
        <v>0</v>
      </c>
    </row>
    <row r="288" spans="1:4" customFormat="1" x14ac:dyDescent="0.25">
      <c r="A288" s="14" t="s">
        <v>482</v>
      </c>
      <c r="B288" s="15">
        <v>0</v>
      </c>
      <c r="C288" s="15">
        <v>0</v>
      </c>
      <c r="D288" s="15">
        <v>0</v>
      </c>
    </row>
    <row r="289" spans="1:4" customFormat="1" x14ac:dyDescent="0.25">
      <c r="A289" s="14" t="s">
        <v>483</v>
      </c>
      <c r="B289" s="15">
        <v>10.4</v>
      </c>
      <c r="C289" s="15">
        <v>9.9999999999999645E-2</v>
      </c>
      <c r="D289" s="15">
        <v>10.3</v>
      </c>
    </row>
    <row r="290" spans="1:4" customFormat="1" x14ac:dyDescent="0.25">
      <c r="A290" s="14" t="s">
        <v>484</v>
      </c>
      <c r="B290" s="15">
        <v>36.799999999999997</v>
      </c>
      <c r="C290" s="15">
        <v>1.5</v>
      </c>
      <c r="D290" s="15">
        <v>35.299999999999997</v>
      </c>
    </row>
    <row r="291" spans="1:4" customFormat="1" x14ac:dyDescent="0.25">
      <c r="A291" s="14" t="s">
        <v>485</v>
      </c>
      <c r="B291" s="15">
        <v>7.1</v>
      </c>
      <c r="C291" s="15">
        <v>0.89999999999999947</v>
      </c>
      <c r="D291" s="15">
        <v>6.2</v>
      </c>
    </row>
    <row r="292" spans="1:4" customFormat="1" x14ac:dyDescent="0.25">
      <c r="A292" s="14" t="s">
        <v>486</v>
      </c>
      <c r="B292" s="15">
        <v>15.5</v>
      </c>
      <c r="C292" s="15">
        <v>12</v>
      </c>
      <c r="D292" s="15">
        <v>3.5</v>
      </c>
    </row>
    <row r="293" spans="1:4" customFormat="1" x14ac:dyDescent="0.25">
      <c r="A293" s="14" t="s">
        <v>487</v>
      </c>
      <c r="B293" s="15">
        <v>0</v>
      </c>
      <c r="C293" s="15">
        <v>0</v>
      </c>
      <c r="D293" s="15">
        <v>0</v>
      </c>
    </row>
    <row r="294" spans="1:4" customFormat="1" x14ac:dyDescent="0.25">
      <c r="A294" s="14" t="s">
        <v>488</v>
      </c>
      <c r="B294" s="15">
        <v>80</v>
      </c>
      <c r="C294" s="15">
        <v>0</v>
      </c>
      <c r="D294" s="15">
        <v>80</v>
      </c>
    </row>
    <row r="295" spans="1:4" customFormat="1" x14ac:dyDescent="0.25">
      <c r="A295" s="14" t="s">
        <v>489</v>
      </c>
      <c r="B295" s="15">
        <v>6.1</v>
      </c>
      <c r="C295" s="15">
        <v>0.59999999999999964</v>
      </c>
      <c r="D295" s="15">
        <v>5.5</v>
      </c>
    </row>
    <row r="296" spans="1:4" customFormat="1" x14ac:dyDescent="0.25">
      <c r="A296" s="14" t="s">
        <v>490</v>
      </c>
      <c r="B296" s="15">
        <v>0</v>
      </c>
      <c r="C296" s="15">
        <v>0</v>
      </c>
      <c r="D296" s="15">
        <v>0</v>
      </c>
    </row>
    <row r="297" spans="1:4" customFormat="1" x14ac:dyDescent="0.25">
      <c r="A297" s="14" t="s">
        <v>491</v>
      </c>
      <c r="B297" s="15">
        <v>6.4</v>
      </c>
      <c r="C297" s="15">
        <v>1</v>
      </c>
      <c r="D297" s="15">
        <v>5.4</v>
      </c>
    </row>
    <row r="298" spans="1:4" customFormat="1" x14ac:dyDescent="0.25">
      <c r="A298" s="14" t="s">
        <v>492</v>
      </c>
      <c r="B298" s="15">
        <v>17.5</v>
      </c>
      <c r="C298" s="15">
        <v>7.1999999999999993</v>
      </c>
      <c r="D298" s="15">
        <v>10.3</v>
      </c>
    </row>
    <row r="299" spans="1:4" customFormat="1" x14ac:dyDescent="0.25">
      <c r="A299" s="14" t="s">
        <v>493</v>
      </c>
      <c r="B299" s="15">
        <v>35.799999999999997</v>
      </c>
      <c r="C299" s="15">
        <v>0.59999999999999432</v>
      </c>
      <c r="D299" s="15">
        <v>35.200000000000003</v>
      </c>
    </row>
    <row r="300" spans="1:4" customFormat="1" x14ac:dyDescent="0.25">
      <c r="A300" s="14" t="s">
        <v>494</v>
      </c>
      <c r="B300" s="15">
        <v>80</v>
      </c>
      <c r="C300" s="15">
        <v>0</v>
      </c>
      <c r="D300" s="15">
        <v>80</v>
      </c>
    </row>
    <row r="301" spans="1:4" customFormat="1" x14ac:dyDescent="0.25">
      <c r="A301" s="14" t="s">
        <v>495</v>
      </c>
      <c r="B301" s="15">
        <v>13.1</v>
      </c>
      <c r="C301" s="15">
        <v>1.6999999999999993</v>
      </c>
      <c r="D301" s="15">
        <v>11.4</v>
      </c>
    </row>
    <row r="302" spans="1:4" customFormat="1" x14ac:dyDescent="0.25">
      <c r="A302" s="14" t="s">
        <v>496</v>
      </c>
      <c r="B302" s="15">
        <v>0</v>
      </c>
      <c r="C302" s="15">
        <v>0</v>
      </c>
      <c r="D302" s="15">
        <v>0</v>
      </c>
    </row>
    <row r="303" spans="1:4" customFormat="1" x14ac:dyDescent="0.25">
      <c r="A303" s="14" t="s">
        <v>497</v>
      </c>
      <c r="B303" s="15">
        <v>10.7</v>
      </c>
      <c r="C303" s="15">
        <v>0</v>
      </c>
      <c r="D303" s="15">
        <v>10.7</v>
      </c>
    </row>
    <row r="304" spans="1:4" customFormat="1" x14ac:dyDescent="0.25">
      <c r="A304" s="14" t="s">
        <v>498</v>
      </c>
      <c r="B304" s="15">
        <v>75.900000000000006</v>
      </c>
      <c r="C304" s="15">
        <v>0.40000000000000568</v>
      </c>
      <c r="D304" s="15">
        <v>75.5</v>
      </c>
    </row>
    <row r="305" spans="1:4" customFormat="1" x14ac:dyDescent="0.25">
      <c r="A305" s="14" t="s">
        <v>499</v>
      </c>
      <c r="B305" s="15">
        <v>0</v>
      </c>
      <c r="C305" s="15">
        <v>0</v>
      </c>
      <c r="D305" s="15">
        <v>0</v>
      </c>
    </row>
    <row r="306" spans="1:4" customFormat="1" x14ac:dyDescent="0.25">
      <c r="A306" s="14" t="s">
        <v>500</v>
      </c>
      <c r="B306" s="15">
        <v>0</v>
      </c>
      <c r="C306" s="15">
        <v>0</v>
      </c>
      <c r="D306" s="15">
        <v>0</v>
      </c>
    </row>
    <row r="307" spans="1:4" customFormat="1" x14ac:dyDescent="0.25">
      <c r="A307" s="14" t="s">
        <v>501</v>
      </c>
      <c r="B307" s="15">
        <v>7.8</v>
      </c>
      <c r="C307" s="15">
        <v>0</v>
      </c>
      <c r="D307" s="15">
        <v>7.8</v>
      </c>
    </row>
    <row r="308" spans="1:4" customFormat="1" x14ac:dyDescent="0.25">
      <c r="A308" s="14" t="s">
        <v>502</v>
      </c>
      <c r="B308" s="15">
        <v>22.9</v>
      </c>
      <c r="C308" s="15">
        <v>0.5</v>
      </c>
      <c r="D308" s="15">
        <v>22.4</v>
      </c>
    </row>
    <row r="309" spans="1:4" customFormat="1" x14ac:dyDescent="0.25">
      <c r="A309" s="14" t="s">
        <v>503</v>
      </c>
      <c r="B309" s="15">
        <v>0</v>
      </c>
      <c r="C309" s="15">
        <v>0</v>
      </c>
      <c r="D309" s="15">
        <v>0</v>
      </c>
    </row>
    <row r="310" spans="1:4" customFormat="1" x14ac:dyDescent="0.25">
      <c r="A310" s="14" t="s">
        <v>504</v>
      </c>
      <c r="B310" s="15">
        <v>4</v>
      </c>
      <c r="C310" s="15">
        <v>1.5</v>
      </c>
      <c r="D310" s="15">
        <v>2.5</v>
      </c>
    </row>
    <row r="311" spans="1:4" customFormat="1" x14ac:dyDescent="0.25">
      <c r="A311" s="14" t="s">
        <v>505</v>
      </c>
      <c r="B311" s="15">
        <v>11.1</v>
      </c>
      <c r="C311" s="15">
        <v>0.19999999999999929</v>
      </c>
      <c r="D311" s="15">
        <v>10.9</v>
      </c>
    </row>
    <row r="312" spans="1:4" customFormat="1" x14ac:dyDescent="0.25">
      <c r="A312" s="14" t="s">
        <v>506</v>
      </c>
      <c r="B312" s="15">
        <v>0</v>
      </c>
      <c r="C312" s="15">
        <v>0</v>
      </c>
      <c r="D312" s="15">
        <v>0</v>
      </c>
    </row>
    <row r="313" spans="1:4" customFormat="1" x14ac:dyDescent="0.25">
      <c r="A313" s="14" t="s">
        <v>507</v>
      </c>
      <c r="B313" s="15">
        <v>8.1999999999999993</v>
      </c>
      <c r="C313" s="15">
        <v>1.1999999999999993</v>
      </c>
      <c r="D313" s="15">
        <v>7</v>
      </c>
    </row>
    <row r="314" spans="1:4" customFormat="1" x14ac:dyDescent="0.25">
      <c r="A314" s="14" t="s">
        <v>508</v>
      </c>
      <c r="B314" s="15">
        <v>14.5</v>
      </c>
      <c r="C314" s="15">
        <v>3.1999999999999993</v>
      </c>
      <c r="D314" s="15">
        <v>11.3</v>
      </c>
    </row>
    <row r="315" spans="1:4" customFormat="1" x14ac:dyDescent="0.25">
      <c r="A315" s="14" t="s">
        <v>509</v>
      </c>
      <c r="B315" s="15">
        <v>0.8</v>
      </c>
      <c r="C315" s="15">
        <v>0</v>
      </c>
      <c r="D315" s="15">
        <v>0.8</v>
      </c>
    </row>
    <row r="316" spans="1:4" customFormat="1" x14ac:dyDescent="0.25">
      <c r="A316" s="14" t="s">
        <v>510</v>
      </c>
      <c r="B316" s="15">
        <v>22</v>
      </c>
      <c r="C316" s="15">
        <v>22</v>
      </c>
      <c r="D316" s="15">
        <v>0</v>
      </c>
    </row>
    <row r="317" spans="1:4" customFormat="1" x14ac:dyDescent="0.25">
      <c r="A317" s="14" t="s">
        <v>511</v>
      </c>
      <c r="B317" s="15">
        <v>0</v>
      </c>
      <c r="C317" s="15">
        <v>0</v>
      </c>
      <c r="D317" s="15">
        <v>0</v>
      </c>
    </row>
    <row r="318" spans="1:4" customFormat="1" x14ac:dyDescent="0.25">
      <c r="A318" s="14" t="s">
        <v>512</v>
      </c>
      <c r="B318" s="15">
        <v>22.9</v>
      </c>
      <c r="C318" s="15">
        <v>0.5</v>
      </c>
      <c r="D318" s="15">
        <v>22.4</v>
      </c>
    </row>
    <row r="319" spans="1:4" customFormat="1" x14ac:dyDescent="0.25">
      <c r="A319" s="14" t="s">
        <v>513</v>
      </c>
      <c r="B319" s="15">
        <v>1.4</v>
      </c>
      <c r="C319" s="15">
        <v>0.19999999999999996</v>
      </c>
      <c r="D319" s="15">
        <v>1.2</v>
      </c>
    </row>
    <row r="320" spans="1:4" customFormat="1" x14ac:dyDescent="0.25">
      <c r="A320" s="14" t="s">
        <v>514</v>
      </c>
      <c r="B320" s="15">
        <v>4.2</v>
      </c>
      <c r="C320" s="15">
        <v>0</v>
      </c>
      <c r="D320" s="15">
        <v>4.2</v>
      </c>
    </row>
    <row r="321" spans="1:4" customFormat="1" x14ac:dyDescent="0.25">
      <c r="A321" s="14" t="s">
        <v>515</v>
      </c>
      <c r="B321" s="15">
        <v>14</v>
      </c>
      <c r="C321" s="15">
        <v>0</v>
      </c>
      <c r="D321" s="15">
        <v>14</v>
      </c>
    </row>
    <row r="322" spans="1:4" customFormat="1" x14ac:dyDescent="0.25">
      <c r="A322" s="14" t="s">
        <v>516</v>
      </c>
      <c r="B322" s="15">
        <v>8.1999999999999993</v>
      </c>
      <c r="C322" s="15">
        <v>0</v>
      </c>
      <c r="D322" s="15">
        <v>8.1999999999999993</v>
      </c>
    </row>
    <row r="323" spans="1:4" customFormat="1" x14ac:dyDescent="0.25">
      <c r="A323" s="14" t="s">
        <v>517</v>
      </c>
      <c r="B323" s="15">
        <v>0</v>
      </c>
      <c r="C323" s="15">
        <v>0</v>
      </c>
      <c r="D323" s="15">
        <v>0</v>
      </c>
    </row>
    <row r="324" spans="1:4" customFormat="1" x14ac:dyDescent="0.25">
      <c r="A324" s="14" t="s">
        <v>518</v>
      </c>
      <c r="B324" s="15">
        <v>5.9</v>
      </c>
      <c r="C324" s="15">
        <v>0.20000000000000018</v>
      </c>
      <c r="D324" s="15">
        <v>5.7</v>
      </c>
    </row>
    <row r="325" spans="1:4" customFormat="1" x14ac:dyDescent="0.25">
      <c r="A325" s="14" t="s">
        <v>519</v>
      </c>
      <c r="B325" s="15">
        <v>39.6</v>
      </c>
      <c r="C325" s="15">
        <v>1.8999999999999986</v>
      </c>
      <c r="D325" s="15">
        <v>37.700000000000003</v>
      </c>
    </row>
    <row r="326" spans="1:4" customFormat="1" x14ac:dyDescent="0.25">
      <c r="A326" s="14" t="s">
        <v>520</v>
      </c>
      <c r="B326" s="15">
        <v>2.1</v>
      </c>
      <c r="C326" s="15">
        <v>0</v>
      </c>
      <c r="D326" s="15">
        <v>2.1</v>
      </c>
    </row>
    <row r="327" spans="1:4" customFormat="1" x14ac:dyDescent="0.25">
      <c r="A327" s="14" t="s">
        <v>521</v>
      </c>
      <c r="B327" s="15">
        <v>43</v>
      </c>
      <c r="C327" s="15">
        <v>1.2000000000000028</v>
      </c>
      <c r="D327" s="15">
        <v>41.8</v>
      </c>
    </row>
    <row r="328" spans="1:4" customFormat="1" x14ac:dyDescent="0.25">
      <c r="A328" s="14" t="s">
        <v>522</v>
      </c>
      <c r="B328" s="15">
        <v>5.8</v>
      </c>
      <c r="C328" s="15">
        <v>0</v>
      </c>
      <c r="D328" s="15">
        <v>5.8</v>
      </c>
    </row>
    <row r="329" spans="1:4" customFormat="1" x14ac:dyDescent="0.25">
      <c r="A329" s="14" t="s">
        <v>523</v>
      </c>
      <c r="B329" s="15">
        <v>0</v>
      </c>
      <c r="C329" s="15">
        <v>0</v>
      </c>
      <c r="D329" s="15">
        <v>0</v>
      </c>
    </row>
    <row r="330" spans="1:4" customFormat="1" x14ac:dyDescent="0.25">
      <c r="A330" s="14" t="s">
        <v>524</v>
      </c>
      <c r="B330" s="15">
        <v>30.8</v>
      </c>
      <c r="C330" s="15">
        <v>1.5</v>
      </c>
      <c r="D330" s="15">
        <v>29.3</v>
      </c>
    </row>
    <row r="331" spans="1:4" customFormat="1" x14ac:dyDescent="0.25">
      <c r="A331" s="14" t="s">
        <v>525</v>
      </c>
      <c r="B331" s="15">
        <v>0</v>
      </c>
      <c r="C331" s="15">
        <v>0</v>
      </c>
      <c r="D331" s="15">
        <v>0</v>
      </c>
    </row>
    <row r="332" spans="1:4" customFormat="1" x14ac:dyDescent="0.25">
      <c r="A332" s="14" t="s">
        <v>526</v>
      </c>
      <c r="B332" s="15">
        <v>1.3</v>
      </c>
      <c r="C332" s="15">
        <v>0</v>
      </c>
      <c r="D332" s="15">
        <v>1.3</v>
      </c>
    </row>
    <row r="333" spans="1:4" customFormat="1" x14ac:dyDescent="0.25">
      <c r="A333" s="14" t="s">
        <v>527</v>
      </c>
      <c r="B333" s="15">
        <v>0</v>
      </c>
      <c r="C333" s="15">
        <v>0</v>
      </c>
      <c r="D333" s="15">
        <v>0</v>
      </c>
    </row>
    <row r="334" spans="1:4" customFormat="1" x14ac:dyDescent="0.25">
      <c r="A334" s="14" t="s">
        <v>528</v>
      </c>
      <c r="B334" s="15">
        <v>0</v>
      </c>
      <c r="C334" s="15">
        <v>0</v>
      </c>
      <c r="D334" s="15">
        <v>0</v>
      </c>
    </row>
    <row r="335" spans="1:4" customFormat="1" x14ac:dyDescent="0.25">
      <c r="A335" s="14" t="s">
        <v>529</v>
      </c>
      <c r="B335" s="15">
        <v>20.6</v>
      </c>
      <c r="C335" s="15">
        <v>4.7000000000000011</v>
      </c>
      <c r="D335" s="15">
        <v>15.9</v>
      </c>
    </row>
    <row r="336" spans="1:4" customFormat="1" x14ac:dyDescent="0.25">
      <c r="A336" s="14" t="s">
        <v>530</v>
      </c>
      <c r="B336" s="15">
        <v>12.7</v>
      </c>
      <c r="C336" s="15">
        <v>0.5</v>
      </c>
      <c r="D336" s="15">
        <v>12.2</v>
      </c>
    </row>
    <row r="337" spans="1:4" customFormat="1" x14ac:dyDescent="0.25">
      <c r="A337" s="14" t="s">
        <v>531</v>
      </c>
      <c r="B337" s="15">
        <v>0</v>
      </c>
      <c r="C337" s="15">
        <v>0</v>
      </c>
      <c r="D337" s="15">
        <v>0</v>
      </c>
    </row>
    <row r="338" spans="1:4" customFormat="1" x14ac:dyDescent="0.25">
      <c r="A338" s="14" t="s">
        <v>532</v>
      </c>
      <c r="B338" s="15">
        <v>19.399999999999999</v>
      </c>
      <c r="C338" s="15">
        <v>3.9999999999999982</v>
      </c>
      <c r="D338" s="15">
        <v>15.4</v>
      </c>
    </row>
    <row r="339" spans="1:4" customFormat="1" x14ac:dyDescent="0.25">
      <c r="A339" s="14" t="s">
        <v>533</v>
      </c>
      <c r="B339" s="15">
        <v>0</v>
      </c>
      <c r="C339" s="15">
        <v>0</v>
      </c>
      <c r="D339" s="15">
        <v>0</v>
      </c>
    </row>
    <row r="340" spans="1:4" customFormat="1" x14ac:dyDescent="0.25">
      <c r="A340" s="14" t="s">
        <v>534</v>
      </c>
      <c r="B340" s="15">
        <v>8.1</v>
      </c>
      <c r="C340" s="15">
        <v>0.19999999999999929</v>
      </c>
      <c r="D340" s="15">
        <v>7.9</v>
      </c>
    </row>
    <row r="341" spans="1:4" customFormat="1" x14ac:dyDescent="0.25">
      <c r="A341" s="14" t="s">
        <v>535</v>
      </c>
      <c r="B341" s="15">
        <v>8</v>
      </c>
      <c r="C341" s="15">
        <v>0.70000000000000018</v>
      </c>
      <c r="D341" s="15">
        <v>7.3</v>
      </c>
    </row>
    <row r="342" spans="1:4" customFormat="1" x14ac:dyDescent="0.25">
      <c r="A342" s="14" t="s">
        <v>536</v>
      </c>
      <c r="B342" s="15">
        <v>0</v>
      </c>
      <c r="C342" s="15">
        <v>0</v>
      </c>
      <c r="D342" s="15">
        <v>0</v>
      </c>
    </row>
    <row r="343" spans="1:4" customFormat="1" x14ac:dyDescent="0.25">
      <c r="A343" s="14" t="s">
        <v>537</v>
      </c>
      <c r="B343" s="15">
        <v>0</v>
      </c>
      <c r="C343" s="15">
        <v>0</v>
      </c>
      <c r="D343" s="15">
        <v>0</v>
      </c>
    </row>
    <row r="344" spans="1:4" customFormat="1" x14ac:dyDescent="0.25">
      <c r="A344" s="14" t="s">
        <v>538</v>
      </c>
      <c r="B344" s="15">
        <v>0</v>
      </c>
      <c r="C344" s="15">
        <v>0</v>
      </c>
      <c r="D344" s="15">
        <v>0</v>
      </c>
    </row>
    <row r="345" spans="1:4" customFormat="1" x14ac:dyDescent="0.25">
      <c r="A345" s="14" t="s">
        <v>539</v>
      </c>
      <c r="B345" s="15">
        <v>2.2000000000000002</v>
      </c>
      <c r="C345" s="15">
        <v>0</v>
      </c>
      <c r="D345" s="15">
        <v>2.2000000000000002</v>
      </c>
    </row>
    <row r="346" spans="1:4" customFormat="1" x14ac:dyDescent="0.25">
      <c r="A346" s="14" t="s">
        <v>539</v>
      </c>
      <c r="B346" s="15">
        <v>0</v>
      </c>
      <c r="C346" s="15">
        <v>0</v>
      </c>
      <c r="D346" s="15">
        <v>0</v>
      </c>
    </row>
    <row r="347" spans="1:4" customFormat="1" x14ac:dyDescent="0.25">
      <c r="A347" s="14" t="s">
        <v>540</v>
      </c>
      <c r="B347" s="15">
        <v>0</v>
      </c>
      <c r="C347" s="15">
        <v>0</v>
      </c>
      <c r="D347" s="15">
        <v>0</v>
      </c>
    </row>
    <row r="348" spans="1:4" customFormat="1" x14ac:dyDescent="0.25">
      <c r="A348" s="14" t="s">
        <v>541</v>
      </c>
      <c r="B348" s="15">
        <v>0</v>
      </c>
      <c r="C348" s="15">
        <v>0</v>
      </c>
      <c r="D348" s="15">
        <v>0</v>
      </c>
    </row>
    <row r="349" spans="1:4" customFormat="1" x14ac:dyDescent="0.25">
      <c r="A349" s="14" t="s">
        <v>542</v>
      </c>
      <c r="B349" s="15">
        <v>0</v>
      </c>
      <c r="C349" s="15">
        <v>0</v>
      </c>
      <c r="D349" s="15">
        <v>0</v>
      </c>
    </row>
    <row r="350" spans="1:4" customFormat="1" x14ac:dyDescent="0.25">
      <c r="A350" s="14" t="s">
        <v>543</v>
      </c>
      <c r="B350" s="15">
        <v>9.6999999999999993</v>
      </c>
      <c r="C350" s="15">
        <v>0.29999999999999893</v>
      </c>
      <c r="D350" s="15">
        <v>9.4</v>
      </c>
    </row>
    <row r="351" spans="1:4" customFormat="1" x14ac:dyDescent="0.25">
      <c r="A351" s="14" t="s">
        <v>544</v>
      </c>
      <c r="B351" s="15">
        <v>7.2</v>
      </c>
      <c r="C351" s="15">
        <v>0</v>
      </c>
      <c r="D351" s="15">
        <v>7.2</v>
      </c>
    </row>
    <row r="352" spans="1:4" customFormat="1" x14ac:dyDescent="0.25">
      <c r="A352" s="14" t="s">
        <v>545</v>
      </c>
      <c r="B352" s="15">
        <v>11.1</v>
      </c>
      <c r="C352" s="15">
        <v>3.5</v>
      </c>
      <c r="D352" s="15">
        <v>7.6</v>
      </c>
    </row>
    <row r="353" spans="1:4" customFormat="1" x14ac:dyDescent="0.25">
      <c r="A353" s="14" t="s">
        <v>546</v>
      </c>
      <c r="B353" s="15">
        <v>17.100000000000001</v>
      </c>
      <c r="C353" s="15">
        <v>1.5000000000000018</v>
      </c>
      <c r="D353" s="15">
        <v>15.6</v>
      </c>
    </row>
    <row r="354" spans="1:4" customFormat="1" x14ac:dyDescent="0.25">
      <c r="A354" s="14" t="s">
        <v>547</v>
      </c>
      <c r="B354" s="15">
        <v>0</v>
      </c>
      <c r="C354" s="15">
        <v>0</v>
      </c>
      <c r="D354" s="15">
        <v>0</v>
      </c>
    </row>
    <row r="355" spans="1:4" customFormat="1" x14ac:dyDescent="0.25">
      <c r="A355" s="14" t="s">
        <v>548</v>
      </c>
      <c r="B355" s="15">
        <v>10.199999999999999</v>
      </c>
      <c r="C355" s="15">
        <v>1.5</v>
      </c>
      <c r="D355" s="15">
        <v>8.6999999999999993</v>
      </c>
    </row>
    <row r="356" spans="1:4" customFormat="1" x14ac:dyDescent="0.25">
      <c r="A356" s="14" t="s">
        <v>549</v>
      </c>
      <c r="B356" s="15">
        <v>0.2</v>
      </c>
      <c r="C356" s="15">
        <v>0</v>
      </c>
      <c r="D356" s="15">
        <v>0.2</v>
      </c>
    </row>
    <row r="357" spans="1:4" customFormat="1" x14ac:dyDescent="0.25">
      <c r="A357" s="14" t="s">
        <v>550</v>
      </c>
      <c r="B357" s="15">
        <v>34.4</v>
      </c>
      <c r="C357" s="15">
        <v>0.19999999999999574</v>
      </c>
      <c r="D357" s="15">
        <v>34.200000000000003</v>
      </c>
    </row>
    <row r="358" spans="1:4" customFormat="1" x14ac:dyDescent="0.25">
      <c r="A358" s="14" t="s">
        <v>551</v>
      </c>
      <c r="B358" s="15">
        <v>17.2</v>
      </c>
      <c r="C358" s="15">
        <v>0.80000000000000071</v>
      </c>
      <c r="D358" s="15">
        <v>16.399999999999999</v>
      </c>
    </row>
    <row r="359" spans="1:4" customFormat="1" x14ac:dyDescent="0.25">
      <c r="A359" s="14" t="s">
        <v>552</v>
      </c>
      <c r="B359" s="15">
        <v>8.6999999999999993</v>
      </c>
      <c r="C359" s="15">
        <v>0.19999999999999929</v>
      </c>
      <c r="D359" s="15">
        <v>8.5</v>
      </c>
    </row>
    <row r="360" spans="1:4" customFormat="1" x14ac:dyDescent="0.25">
      <c r="A360" s="14" t="s">
        <v>553</v>
      </c>
      <c r="B360" s="15">
        <v>0</v>
      </c>
      <c r="C360" s="15">
        <v>0</v>
      </c>
      <c r="D360" s="15">
        <v>0</v>
      </c>
    </row>
    <row r="361" spans="1:4" customFormat="1" x14ac:dyDescent="0.25">
      <c r="A361" s="14" t="s">
        <v>554</v>
      </c>
      <c r="B361" s="15">
        <v>0</v>
      </c>
      <c r="C361" s="15">
        <v>0</v>
      </c>
      <c r="D361" s="15">
        <v>0</v>
      </c>
    </row>
    <row r="362" spans="1:4" customFormat="1" x14ac:dyDescent="0.25">
      <c r="A362" s="14" t="s">
        <v>555</v>
      </c>
      <c r="B362" s="15">
        <v>0</v>
      </c>
      <c r="C362" s="15">
        <v>0</v>
      </c>
      <c r="D362" s="15">
        <v>0</v>
      </c>
    </row>
    <row r="363" spans="1:4" customFormat="1" x14ac:dyDescent="0.25">
      <c r="A363" s="14" t="s">
        <v>556</v>
      </c>
      <c r="B363" s="15">
        <v>80</v>
      </c>
      <c r="C363" s="15">
        <v>0</v>
      </c>
      <c r="D363" s="15">
        <v>80</v>
      </c>
    </row>
    <row r="364" spans="1:4" customFormat="1" x14ac:dyDescent="0.25">
      <c r="A364" s="14" t="s">
        <v>557</v>
      </c>
      <c r="B364" s="15">
        <v>20</v>
      </c>
      <c r="C364" s="15">
        <v>1</v>
      </c>
      <c r="D364" s="15">
        <v>19</v>
      </c>
    </row>
    <row r="365" spans="1:4" customFormat="1" x14ac:dyDescent="0.25">
      <c r="A365" s="14" t="s">
        <v>558</v>
      </c>
      <c r="B365" s="15">
        <v>15.2</v>
      </c>
      <c r="C365" s="15">
        <v>0.39999999999999858</v>
      </c>
      <c r="D365" s="15">
        <v>14.8</v>
      </c>
    </row>
    <row r="366" spans="1:4" customFormat="1" x14ac:dyDescent="0.25">
      <c r="A366" s="14" t="s">
        <v>559</v>
      </c>
      <c r="B366" s="15">
        <v>4.5999999999999996</v>
      </c>
      <c r="C366" s="15">
        <v>0</v>
      </c>
      <c r="D366" s="15">
        <v>4.5999999999999996</v>
      </c>
    </row>
    <row r="367" spans="1:4" customFormat="1" x14ac:dyDescent="0.25">
      <c r="A367" s="14" t="s">
        <v>560</v>
      </c>
      <c r="B367" s="15">
        <v>30</v>
      </c>
      <c r="C367" s="15">
        <v>10.100000000000001</v>
      </c>
      <c r="D367" s="15">
        <v>19.899999999999999</v>
      </c>
    </row>
    <row r="368" spans="1:4" customFormat="1" x14ac:dyDescent="0.25">
      <c r="A368" s="14" t="s">
        <v>561</v>
      </c>
      <c r="B368" s="15">
        <v>16</v>
      </c>
      <c r="C368" s="15">
        <v>0</v>
      </c>
      <c r="D368" s="15">
        <v>16</v>
      </c>
    </row>
    <row r="369" spans="1:4" customFormat="1" x14ac:dyDescent="0.25">
      <c r="A369" s="14" t="s">
        <v>562</v>
      </c>
      <c r="B369" s="15">
        <v>6.6</v>
      </c>
      <c r="C369" s="15">
        <v>0.69999999999999929</v>
      </c>
      <c r="D369" s="15">
        <v>5.9</v>
      </c>
    </row>
    <row r="370" spans="1:4" customFormat="1" x14ac:dyDescent="0.25">
      <c r="A370" s="14" t="s">
        <v>563</v>
      </c>
      <c r="B370" s="15">
        <v>9</v>
      </c>
      <c r="C370" s="15">
        <v>0</v>
      </c>
      <c r="D370" s="15">
        <v>9</v>
      </c>
    </row>
    <row r="371" spans="1:4" customFormat="1" x14ac:dyDescent="0.25">
      <c r="A371" s="14" t="s">
        <v>564</v>
      </c>
      <c r="B371" s="15">
        <v>13.4</v>
      </c>
      <c r="C371" s="15">
        <v>0.90000000000000036</v>
      </c>
      <c r="D371" s="15">
        <v>12.5</v>
      </c>
    </row>
    <row r="372" spans="1:4" customFormat="1" x14ac:dyDescent="0.25">
      <c r="A372" s="14" t="s">
        <v>565</v>
      </c>
      <c r="B372" s="15">
        <v>0</v>
      </c>
      <c r="C372" s="15">
        <v>0</v>
      </c>
      <c r="D372" s="15">
        <v>0</v>
      </c>
    </row>
    <row r="373" spans="1:4" customFormat="1" x14ac:dyDescent="0.25">
      <c r="A373" s="14" t="s">
        <v>566</v>
      </c>
      <c r="B373" s="15">
        <v>8.1999999999999993</v>
      </c>
      <c r="C373" s="15">
        <v>9.9999999999999645E-2</v>
      </c>
      <c r="D373" s="15">
        <v>8.1</v>
      </c>
    </row>
    <row r="374" spans="1:4" customFormat="1" x14ac:dyDescent="0.25">
      <c r="A374" s="14" t="s">
        <v>567</v>
      </c>
      <c r="B374" s="15">
        <v>11.5</v>
      </c>
      <c r="C374" s="15">
        <v>1</v>
      </c>
      <c r="D374" s="15">
        <v>10.5</v>
      </c>
    </row>
    <row r="375" spans="1:4" customFormat="1" x14ac:dyDescent="0.25">
      <c r="A375" s="14" t="s">
        <v>568</v>
      </c>
      <c r="B375" s="15">
        <v>0</v>
      </c>
      <c r="C375" s="15">
        <v>0</v>
      </c>
      <c r="D375" s="15">
        <v>0</v>
      </c>
    </row>
    <row r="376" spans="1:4" customFormat="1" x14ac:dyDescent="0.25">
      <c r="A376" s="14" t="s">
        <v>569</v>
      </c>
      <c r="B376" s="15">
        <v>2.5</v>
      </c>
      <c r="C376" s="15">
        <v>0</v>
      </c>
      <c r="D376" s="15">
        <v>2.5</v>
      </c>
    </row>
    <row r="377" spans="1:4" customFormat="1" x14ac:dyDescent="0.25">
      <c r="A377" s="14" t="s">
        <v>570</v>
      </c>
      <c r="B377" s="15">
        <v>15.5</v>
      </c>
      <c r="C377" s="15">
        <v>0.19999999999999929</v>
      </c>
      <c r="D377" s="15">
        <v>15.3</v>
      </c>
    </row>
    <row r="378" spans="1:4" customFormat="1" x14ac:dyDescent="0.25">
      <c r="A378" s="14" t="s">
        <v>571</v>
      </c>
      <c r="B378" s="15">
        <v>42</v>
      </c>
      <c r="C378" s="15">
        <v>0.60000000000000142</v>
      </c>
      <c r="D378" s="15">
        <v>41.4</v>
      </c>
    </row>
    <row r="379" spans="1:4" customFormat="1" x14ac:dyDescent="0.25">
      <c r="A379" s="14" t="s">
        <v>572</v>
      </c>
      <c r="B379" s="15">
        <v>47.8</v>
      </c>
      <c r="C379" s="15">
        <v>6.5</v>
      </c>
      <c r="D379" s="15">
        <v>41.3</v>
      </c>
    </row>
    <row r="380" spans="1:4" customFormat="1" x14ac:dyDescent="0.25">
      <c r="A380" s="14" t="s">
        <v>573</v>
      </c>
      <c r="B380" s="15">
        <v>0</v>
      </c>
      <c r="C380" s="15">
        <v>0</v>
      </c>
      <c r="D380" s="15">
        <v>0</v>
      </c>
    </row>
    <row r="381" spans="1:4" customFormat="1" x14ac:dyDescent="0.25">
      <c r="A381" s="14" t="s">
        <v>574</v>
      </c>
      <c r="B381" s="15">
        <v>0</v>
      </c>
      <c r="C381" s="15">
        <v>0</v>
      </c>
      <c r="D381" s="15">
        <v>0</v>
      </c>
    </row>
    <row r="382" spans="1:4" customFormat="1" x14ac:dyDescent="0.25">
      <c r="A382" s="14" t="s">
        <v>575</v>
      </c>
      <c r="B382" s="15">
        <v>2.6</v>
      </c>
      <c r="C382" s="15">
        <v>0.5</v>
      </c>
      <c r="D382" s="15">
        <v>2.1</v>
      </c>
    </row>
    <row r="383" spans="1:4" customFormat="1" x14ac:dyDescent="0.25">
      <c r="A383" s="14" t="s">
        <v>576</v>
      </c>
      <c r="B383" s="15">
        <v>0</v>
      </c>
      <c r="C383" s="15">
        <v>0</v>
      </c>
      <c r="D383" s="15">
        <v>0</v>
      </c>
    </row>
    <row r="384" spans="1:4" customFormat="1" x14ac:dyDescent="0.25">
      <c r="A384" s="14" t="s">
        <v>577</v>
      </c>
      <c r="B384" s="15">
        <v>3.7</v>
      </c>
      <c r="C384" s="15">
        <v>0.10000000000000009</v>
      </c>
      <c r="D384" s="15">
        <v>3.6</v>
      </c>
    </row>
    <row r="385" spans="1:4" customFormat="1" x14ac:dyDescent="0.25">
      <c r="A385" s="14" t="s">
        <v>578</v>
      </c>
      <c r="B385" s="15">
        <v>9</v>
      </c>
      <c r="C385" s="15">
        <v>0.80000000000000071</v>
      </c>
      <c r="D385" s="15">
        <v>8.1999999999999993</v>
      </c>
    </row>
    <row r="386" spans="1:4" customFormat="1" x14ac:dyDescent="0.25">
      <c r="A386" s="14" t="s">
        <v>579</v>
      </c>
      <c r="B386" s="15">
        <v>26.9</v>
      </c>
      <c r="C386" s="15">
        <v>0.79999999999999716</v>
      </c>
      <c r="D386" s="15">
        <v>26.1</v>
      </c>
    </row>
    <row r="387" spans="1:4" customFormat="1" x14ac:dyDescent="0.25">
      <c r="A387" s="14" t="s">
        <v>580</v>
      </c>
      <c r="B387" s="15">
        <v>40.4</v>
      </c>
      <c r="C387" s="15">
        <v>0</v>
      </c>
      <c r="D387" s="15">
        <v>40.4</v>
      </c>
    </row>
    <row r="388" spans="1:4" customFormat="1" x14ac:dyDescent="0.25">
      <c r="A388" s="14" t="s">
        <v>581</v>
      </c>
      <c r="B388" s="15">
        <v>47.7</v>
      </c>
      <c r="C388" s="15">
        <v>2.1000000000000014</v>
      </c>
      <c r="D388" s="15">
        <v>45.6</v>
      </c>
    </row>
    <row r="389" spans="1:4" customFormat="1" x14ac:dyDescent="0.25">
      <c r="A389" s="14" t="s">
        <v>582</v>
      </c>
      <c r="B389" s="15">
        <v>0</v>
      </c>
      <c r="C389" s="15">
        <v>0</v>
      </c>
      <c r="D389" s="15">
        <v>0</v>
      </c>
    </row>
    <row r="390" spans="1:4" customFormat="1" x14ac:dyDescent="0.25">
      <c r="A390" s="14" t="s">
        <v>583</v>
      </c>
      <c r="B390" s="15">
        <v>1.6</v>
      </c>
      <c r="C390" s="15">
        <v>0</v>
      </c>
      <c r="D390" s="15">
        <v>1.6</v>
      </c>
    </row>
    <row r="391" spans="1:4" customFormat="1" x14ac:dyDescent="0.25">
      <c r="A391" s="14" t="s">
        <v>584</v>
      </c>
      <c r="B391" s="15">
        <v>7.7</v>
      </c>
      <c r="C391" s="15">
        <v>0.5</v>
      </c>
      <c r="D391" s="15">
        <v>7.2</v>
      </c>
    </row>
    <row r="392" spans="1:4" customFormat="1" x14ac:dyDescent="0.25">
      <c r="A392" s="14" t="s">
        <v>585</v>
      </c>
      <c r="B392" s="15">
        <v>0</v>
      </c>
      <c r="C392" s="15">
        <v>0</v>
      </c>
      <c r="D392" s="15">
        <v>0</v>
      </c>
    </row>
    <row r="393" spans="1:4" customFormat="1" x14ac:dyDescent="0.25">
      <c r="A393" s="14" t="s">
        <v>586</v>
      </c>
      <c r="B393" s="15">
        <v>35.5</v>
      </c>
      <c r="C393" s="15">
        <v>3.8000000000000007</v>
      </c>
      <c r="D393" s="15">
        <v>31.7</v>
      </c>
    </row>
    <row r="394" spans="1:4" customFormat="1" x14ac:dyDescent="0.25">
      <c r="A394" s="14" t="s">
        <v>587</v>
      </c>
      <c r="B394" s="15">
        <v>8.1999999999999993</v>
      </c>
      <c r="C394" s="15">
        <v>0.59999999999999964</v>
      </c>
      <c r="D394" s="15">
        <v>7.6</v>
      </c>
    </row>
    <row r="395" spans="1:4" customFormat="1" x14ac:dyDescent="0.25">
      <c r="A395" s="14" t="s">
        <v>588</v>
      </c>
      <c r="B395" s="15">
        <v>15</v>
      </c>
      <c r="C395" s="15">
        <v>0</v>
      </c>
      <c r="D395" s="15">
        <v>15</v>
      </c>
    </row>
    <row r="396" spans="1:4" customFormat="1" x14ac:dyDescent="0.25">
      <c r="A396" s="14" t="s">
        <v>589</v>
      </c>
      <c r="B396" s="15">
        <v>0</v>
      </c>
      <c r="C396" s="15">
        <v>0</v>
      </c>
      <c r="D396" s="15">
        <v>0</v>
      </c>
    </row>
    <row r="397" spans="1:4" customFormat="1" x14ac:dyDescent="0.25">
      <c r="A397" s="14" t="s">
        <v>590</v>
      </c>
      <c r="B397" s="15">
        <v>15.5</v>
      </c>
      <c r="C397" s="15">
        <v>1</v>
      </c>
      <c r="D397" s="15">
        <v>14.5</v>
      </c>
    </row>
    <row r="398" spans="1:4" customFormat="1" x14ac:dyDescent="0.25">
      <c r="A398" s="14" t="s">
        <v>591</v>
      </c>
      <c r="B398" s="15">
        <v>15</v>
      </c>
      <c r="C398" s="15">
        <v>0</v>
      </c>
      <c r="D398" s="15">
        <v>15</v>
      </c>
    </row>
    <row r="399" spans="1:4" customFormat="1" x14ac:dyDescent="0.25">
      <c r="A399" s="14" t="s">
        <v>592</v>
      </c>
      <c r="B399" s="15">
        <v>1</v>
      </c>
      <c r="C399" s="15">
        <v>0</v>
      </c>
      <c r="D399" s="15">
        <v>1</v>
      </c>
    </row>
    <row r="400" spans="1:4" customFormat="1" x14ac:dyDescent="0.25">
      <c r="A400" s="14" t="s">
        <v>593</v>
      </c>
      <c r="B400" s="15">
        <v>0</v>
      </c>
      <c r="C400" s="15">
        <v>0</v>
      </c>
      <c r="D400" s="15">
        <v>0</v>
      </c>
    </row>
    <row r="401" spans="1:4" customFormat="1" x14ac:dyDescent="0.25">
      <c r="A401" s="14" t="s">
        <v>594</v>
      </c>
      <c r="B401" s="15">
        <v>7.1</v>
      </c>
      <c r="C401" s="15">
        <v>0.19999999999999929</v>
      </c>
      <c r="D401" s="15">
        <v>6.9</v>
      </c>
    </row>
    <row r="402" spans="1:4" customFormat="1" x14ac:dyDescent="0.25">
      <c r="A402" s="14" t="s">
        <v>595</v>
      </c>
      <c r="B402" s="15">
        <v>0</v>
      </c>
      <c r="C402" s="15">
        <v>0</v>
      </c>
      <c r="D402" s="15">
        <v>0</v>
      </c>
    </row>
    <row r="403" spans="1:4" customFormat="1" x14ac:dyDescent="0.25">
      <c r="A403" s="14" t="s">
        <v>596</v>
      </c>
      <c r="B403" s="15">
        <v>23</v>
      </c>
      <c r="C403" s="15">
        <v>8.1</v>
      </c>
      <c r="D403" s="15">
        <v>14.9</v>
      </c>
    </row>
    <row r="404" spans="1:4" customFormat="1" x14ac:dyDescent="0.25">
      <c r="A404" s="14" t="s">
        <v>597</v>
      </c>
      <c r="B404" s="15">
        <v>0</v>
      </c>
      <c r="C404" s="15">
        <v>0</v>
      </c>
      <c r="D404" s="15">
        <v>0</v>
      </c>
    </row>
    <row r="405" spans="1:4" customFormat="1" x14ac:dyDescent="0.25">
      <c r="A405" s="14" t="s">
        <v>598</v>
      </c>
      <c r="B405" s="15">
        <v>16.2</v>
      </c>
      <c r="C405" s="15">
        <v>0.19999999999999929</v>
      </c>
      <c r="D405" s="15">
        <v>16</v>
      </c>
    </row>
    <row r="406" spans="1:4" customFormat="1" x14ac:dyDescent="0.25">
      <c r="A406" s="14" t="s">
        <v>599</v>
      </c>
      <c r="B406" s="15">
        <v>17.7</v>
      </c>
      <c r="C406" s="15">
        <v>0</v>
      </c>
      <c r="D406" s="15">
        <v>17.7</v>
      </c>
    </row>
    <row r="407" spans="1:4" customFormat="1" x14ac:dyDescent="0.25">
      <c r="A407" s="14" t="s">
        <v>600</v>
      </c>
      <c r="B407" s="15">
        <v>0</v>
      </c>
      <c r="C407" s="15">
        <v>0</v>
      </c>
      <c r="D407" s="15">
        <v>0</v>
      </c>
    </row>
    <row r="408" spans="1:4" customFormat="1" x14ac:dyDescent="0.25">
      <c r="A408" s="14" t="s">
        <v>601</v>
      </c>
      <c r="B408" s="15">
        <v>19.600000000000001</v>
      </c>
      <c r="C408" s="15">
        <v>0</v>
      </c>
      <c r="D408" s="15">
        <v>19.600000000000001</v>
      </c>
    </row>
    <row r="409" spans="1:4" customFormat="1" x14ac:dyDescent="0.25">
      <c r="A409" s="14" t="s">
        <v>602</v>
      </c>
      <c r="B409" s="15">
        <v>12.7</v>
      </c>
      <c r="C409" s="15">
        <v>0.39999999999999858</v>
      </c>
      <c r="D409" s="15">
        <v>12.3</v>
      </c>
    </row>
    <row r="410" spans="1:4" customFormat="1" x14ac:dyDescent="0.25">
      <c r="A410" s="14" t="s">
        <v>603</v>
      </c>
      <c r="B410" s="15">
        <v>60.8</v>
      </c>
      <c r="C410" s="15">
        <v>0.39999999999999858</v>
      </c>
      <c r="D410" s="15">
        <v>60.4</v>
      </c>
    </row>
    <row r="411" spans="1:4" customFormat="1" x14ac:dyDescent="0.25">
      <c r="A411" s="14" t="s">
        <v>604</v>
      </c>
      <c r="B411" s="15">
        <v>23.8</v>
      </c>
      <c r="C411" s="15">
        <v>1.9000000000000021</v>
      </c>
      <c r="D411" s="15">
        <v>21.9</v>
      </c>
    </row>
    <row r="412" spans="1:4" customFormat="1" x14ac:dyDescent="0.25">
      <c r="A412" s="14" t="s">
        <v>605</v>
      </c>
      <c r="B412" s="15">
        <v>0</v>
      </c>
      <c r="C412" s="15">
        <v>0</v>
      </c>
      <c r="D412" s="15">
        <v>0</v>
      </c>
    </row>
    <row r="413" spans="1:4" customFormat="1" x14ac:dyDescent="0.25">
      <c r="A413" s="14" t="s">
        <v>606</v>
      </c>
      <c r="B413" s="15">
        <v>15.6</v>
      </c>
      <c r="C413" s="15">
        <v>0.19999999999999929</v>
      </c>
      <c r="D413" s="15">
        <v>15.4</v>
      </c>
    </row>
    <row r="414" spans="1:4" customFormat="1" x14ac:dyDescent="0.25">
      <c r="A414" s="14" t="s">
        <v>607</v>
      </c>
      <c r="B414" s="15">
        <v>36.1</v>
      </c>
      <c r="C414" s="15">
        <v>3.2000000000000028</v>
      </c>
      <c r="D414" s="15">
        <v>32.9</v>
      </c>
    </row>
    <row r="415" spans="1:4" customFormat="1" x14ac:dyDescent="0.25">
      <c r="A415" s="14" t="s">
        <v>608</v>
      </c>
      <c r="B415" s="15">
        <v>21.6</v>
      </c>
      <c r="C415" s="15">
        <v>2.4000000000000021</v>
      </c>
      <c r="D415" s="15">
        <v>19.2</v>
      </c>
    </row>
    <row r="416" spans="1:4" customFormat="1" x14ac:dyDescent="0.25">
      <c r="A416" s="14" t="s">
        <v>609</v>
      </c>
      <c r="B416" s="15">
        <v>100.2</v>
      </c>
      <c r="C416" s="15">
        <v>1.7999999999999972</v>
      </c>
      <c r="D416" s="15">
        <v>98.4</v>
      </c>
    </row>
    <row r="417" spans="1:4" customFormat="1" x14ac:dyDescent="0.25">
      <c r="A417" s="14" t="s">
        <v>610</v>
      </c>
      <c r="B417" s="15">
        <v>22.8</v>
      </c>
      <c r="C417" s="15">
        <v>0.40000000000000213</v>
      </c>
      <c r="D417" s="15">
        <v>22.4</v>
      </c>
    </row>
    <row r="418" spans="1:4" customFormat="1" x14ac:dyDescent="0.25">
      <c r="A418" s="14" t="s">
        <v>611</v>
      </c>
      <c r="B418" s="15">
        <v>33.9</v>
      </c>
      <c r="C418" s="15">
        <v>0.29999999999999716</v>
      </c>
      <c r="D418" s="15">
        <v>33.6</v>
      </c>
    </row>
    <row r="419" spans="1:4" customFormat="1" x14ac:dyDescent="0.25">
      <c r="A419" s="14" t="s">
        <v>612</v>
      </c>
      <c r="B419" s="15">
        <v>26.3</v>
      </c>
      <c r="C419" s="15">
        <v>1.1000000000000014</v>
      </c>
      <c r="D419" s="15">
        <v>25.2</v>
      </c>
    </row>
    <row r="420" spans="1:4" customFormat="1" x14ac:dyDescent="0.25">
      <c r="A420" s="14" t="s">
        <v>613</v>
      </c>
      <c r="B420" s="15">
        <v>7.4</v>
      </c>
      <c r="C420" s="15">
        <v>0.60000000000000053</v>
      </c>
      <c r="D420" s="15">
        <v>6.8</v>
      </c>
    </row>
    <row r="421" spans="1:4" customFormat="1" x14ac:dyDescent="0.25">
      <c r="A421" s="14" t="s">
        <v>614</v>
      </c>
      <c r="B421" s="15">
        <v>4.5</v>
      </c>
      <c r="C421" s="15">
        <v>0</v>
      </c>
      <c r="D421" s="15">
        <v>4.5</v>
      </c>
    </row>
    <row r="422" spans="1:4" customFormat="1" x14ac:dyDescent="0.25">
      <c r="A422" s="14" t="s">
        <v>615</v>
      </c>
      <c r="B422" s="15">
        <v>0</v>
      </c>
      <c r="C422" s="15">
        <v>0</v>
      </c>
      <c r="D422" s="15">
        <v>0</v>
      </c>
    </row>
    <row r="423" spans="1:4" customFormat="1" x14ac:dyDescent="0.25">
      <c r="A423" s="14" t="s">
        <v>616</v>
      </c>
      <c r="B423" s="15">
        <v>16.899999999999999</v>
      </c>
      <c r="C423" s="15">
        <v>2.1999999999999993</v>
      </c>
      <c r="D423" s="15">
        <v>14.7</v>
      </c>
    </row>
    <row r="424" spans="1:4" customFormat="1" x14ac:dyDescent="0.25">
      <c r="A424" s="14" t="s">
        <v>617</v>
      </c>
      <c r="B424" s="15">
        <v>20.5</v>
      </c>
      <c r="C424" s="15">
        <v>3.1000000000000014</v>
      </c>
      <c r="D424" s="15">
        <v>17.399999999999999</v>
      </c>
    </row>
    <row r="425" spans="1:4" customFormat="1" x14ac:dyDescent="0.25">
      <c r="A425" s="14" t="s">
        <v>618</v>
      </c>
      <c r="B425" s="15">
        <v>0</v>
      </c>
      <c r="C425" s="15">
        <v>0</v>
      </c>
      <c r="D425" s="15">
        <v>0</v>
      </c>
    </row>
    <row r="426" spans="1:4" customFormat="1" x14ac:dyDescent="0.25">
      <c r="A426" s="14" t="s">
        <v>619</v>
      </c>
      <c r="B426" s="15">
        <v>17.2</v>
      </c>
      <c r="C426" s="15">
        <v>11</v>
      </c>
      <c r="D426" s="15">
        <v>6.2</v>
      </c>
    </row>
    <row r="427" spans="1:4" customFormat="1" x14ac:dyDescent="0.25">
      <c r="A427" s="14" t="s">
        <v>620</v>
      </c>
      <c r="B427" s="15">
        <v>33.5</v>
      </c>
      <c r="C427" s="15">
        <v>1.5</v>
      </c>
      <c r="D427" s="15">
        <v>32</v>
      </c>
    </row>
    <row r="428" spans="1:4" customFormat="1" x14ac:dyDescent="0.25">
      <c r="A428" s="14" t="s">
        <v>621</v>
      </c>
      <c r="B428" s="15">
        <v>32.200000000000003</v>
      </c>
      <c r="C428" s="15">
        <v>2.4000000000000021</v>
      </c>
      <c r="D428" s="15">
        <v>29.8</v>
      </c>
    </row>
    <row r="429" spans="1:4" customFormat="1" x14ac:dyDescent="0.25">
      <c r="A429" s="14" t="s">
        <v>622</v>
      </c>
      <c r="B429" s="15">
        <v>11.8</v>
      </c>
      <c r="C429" s="15">
        <v>0</v>
      </c>
      <c r="D429" s="15">
        <v>11.8</v>
      </c>
    </row>
    <row r="430" spans="1:4" customFormat="1" x14ac:dyDescent="0.25">
      <c r="A430" s="14" t="s">
        <v>623</v>
      </c>
      <c r="B430" s="15">
        <v>71.900000000000006</v>
      </c>
      <c r="C430" s="15">
        <v>0.70000000000000284</v>
      </c>
      <c r="D430" s="15">
        <v>71.2</v>
      </c>
    </row>
    <row r="431" spans="1:4" customFormat="1" x14ac:dyDescent="0.25">
      <c r="A431" s="14" t="s">
        <v>624</v>
      </c>
      <c r="B431" s="15">
        <v>0</v>
      </c>
      <c r="C431" s="15">
        <v>0</v>
      </c>
      <c r="D431" s="15">
        <v>0</v>
      </c>
    </row>
    <row r="432" spans="1:4" customFormat="1" x14ac:dyDescent="0.25">
      <c r="A432" s="14" t="s">
        <v>625</v>
      </c>
      <c r="B432" s="15">
        <v>15.6</v>
      </c>
      <c r="C432" s="15">
        <v>2.7999999999999989</v>
      </c>
      <c r="D432" s="15">
        <v>12.8</v>
      </c>
    </row>
    <row r="433" spans="1:4" customFormat="1" x14ac:dyDescent="0.25">
      <c r="A433" s="14" t="s">
        <v>626</v>
      </c>
      <c r="B433" s="15">
        <v>23.5</v>
      </c>
      <c r="C433" s="15">
        <v>2.6999999999999993</v>
      </c>
      <c r="D433" s="15">
        <v>20.8</v>
      </c>
    </row>
    <row r="434" spans="1:4" customFormat="1" x14ac:dyDescent="0.25">
      <c r="A434" s="14" t="s">
        <v>627</v>
      </c>
      <c r="B434" s="15">
        <v>38.200000000000003</v>
      </c>
      <c r="C434" s="15">
        <v>0.30000000000000426</v>
      </c>
      <c r="D434" s="15">
        <v>37.9</v>
      </c>
    </row>
    <row r="435" spans="1:4" customFormat="1" x14ac:dyDescent="0.25">
      <c r="A435" s="14" t="s">
        <v>628</v>
      </c>
      <c r="B435" s="15">
        <v>34.700000000000003</v>
      </c>
      <c r="C435" s="15">
        <v>0.20000000000000284</v>
      </c>
      <c r="D435" s="15">
        <v>34.5</v>
      </c>
    </row>
    <row r="436" spans="1:4" customFormat="1" x14ac:dyDescent="0.25">
      <c r="A436" s="14" t="s">
        <v>629</v>
      </c>
      <c r="B436" s="15">
        <v>0</v>
      </c>
      <c r="C436" s="15">
        <v>0</v>
      </c>
      <c r="D436" s="15">
        <v>0</v>
      </c>
    </row>
    <row r="437" spans="1:4" customFormat="1" x14ac:dyDescent="0.25">
      <c r="A437" s="14" t="s">
        <v>630</v>
      </c>
      <c r="B437" s="15">
        <v>17.8</v>
      </c>
      <c r="C437" s="15">
        <v>2.4000000000000004</v>
      </c>
      <c r="D437" s="15">
        <v>15.4</v>
      </c>
    </row>
    <row r="438" spans="1:4" customFormat="1" x14ac:dyDescent="0.25">
      <c r="A438" s="14" t="s">
        <v>631</v>
      </c>
      <c r="B438" s="15">
        <v>1.5</v>
      </c>
      <c r="C438" s="15">
        <v>0</v>
      </c>
      <c r="D438" s="15">
        <v>1.5</v>
      </c>
    </row>
    <row r="439" spans="1:4" customFormat="1" x14ac:dyDescent="0.25">
      <c r="A439" s="14" t="s">
        <v>632</v>
      </c>
      <c r="B439" s="15">
        <v>15.5</v>
      </c>
      <c r="C439" s="15">
        <v>0.19999999999999929</v>
      </c>
      <c r="D439" s="15">
        <v>15.3</v>
      </c>
    </row>
    <row r="440" spans="1:4" customFormat="1" x14ac:dyDescent="0.25">
      <c r="A440" s="14" t="s">
        <v>633</v>
      </c>
      <c r="B440" s="15">
        <v>33.4</v>
      </c>
      <c r="C440" s="15">
        <v>1</v>
      </c>
      <c r="D440" s="15">
        <v>32.4</v>
      </c>
    </row>
    <row r="441" spans="1:4" customFormat="1" x14ac:dyDescent="0.25">
      <c r="A441" s="14" t="s">
        <v>634</v>
      </c>
      <c r="B441" s="15">
        <v>0</v>
      </c>
      <c r="C441" s="15">
        <v>0</v>
      </c>
      <c r="D441" s="15">
        <v>0</v>
      </c>
    </row>
    <row r="442" spans="1:4" customFormat="1" x14ac:dyDescent="0.25">
      <c r="A442" s="14" t="s">
        <v>635</v>
      </c>
      <c r="B442" s="15">
        <v>5.8</v>
      </c>
      <c r="C442" s="15">
        <v>1.2999999999999998</v>
      </c>
      <c r="D442" s="15">
        <v>4.5</v>
      </c>
    </row>
    <row r="443" spans="1:4" customFormat="1" x14ac:dyDescent="0.25">
      <c r="A443" s="14" t="s">
        <v>636</v>
      </c>
      <c r="B443" s="15">
        <v>0</v>
      </c>
      <c r="C443" s="15">
        <v>0</v>
      </c>
      <c r="D443" s="15">
        <v>0</v>
      </c>
    </row>
    <row r="444" spans="1:4" customFormat="1" x14ac:dyDescent="0.25">
      <c r="A444" s="14" t="s">
        <v>637</v>
      </c>
      <c r="B444" s="15">
        <v>0</v>
      </c>
      <c r="C444" s="15">
        <v>0</v>
      </c>
      <c r="D444" s="15">
        <v>0</v>
      </c>
    </row>
    <row r="445" spans="1:4" customFormat="1" x14ac:dyDescent="0.25">
      <c r="A445" s="14" t="s">
        <v>638</v>
      </c>
      <c r="B445" s="15">
        <v>48.8</v>
      </c>
      <c r="C445" s="15">
        <v>41</v>
      </c>
      <c r="D445" s="15">
        <v>7.8</v>
      </c>
    </row>
    <row r="446" spans="1:4" customFormat="1" x14ac:dyDescent="0.25">
      <c r="A446" s="14" t="s">
        <v>639</v>
      </c>
      <c r="B446" s="15">
        <v>6.3</v>
      </c>
      <c r="C446" s="15">
        <v>0</v>
      </c>
      <c r="D446" s="15">
        <v>6.3</v>
      </c>
    </row>
    <row r="447" spans="1:4" customFormat="1" x14ac:dyDescent="0.25">
      <c r="A447" s="14" t="s">
        <v>640</v>
      </c>
      <c r="B447" s="15">
        <v>14.6</v>
      </c>
      <c r="C447" s="15">
        <v>0</v>
      </c>
      <c r="D447" s="15">
        <v>14.6</v>
      </c>
    </row>
    <row r="448" spans="1:4" customFormat="1" x14ac:dyDescent="0.25">
      <c r="A448" s="14" t="s">
        <v>641</v>
      </c>
      <c r="B448" s="15">
        <v>0.6</v>
      </c>
      <c r="C448" s="15">
        <v>0</v>
      </c>
      <c r="D448" s="15">
        <v>0.6</v>
      </c>
    </row>
    <row r="449" spans="1:4" customFormat="1" x14ac:dyDescent="0.25">
      <c r="A449" s="14" t="s">
        <v>642</v>
      </c>
      <c r="B449" s="15">
        <v>45.6</v>
      </c>
      <c r="C449" s="15">
        <v>0.39999999999999858</v>
      </c>
      <c r="D449" s="15">
        <v>45.2</v>
      </c>
    </row>
    <row r="450" spans="1:4" customFormat="1" x14ac:dyDescent="0.25">
      <c r="A450" s="14" t="s">
        <v>643</v>
      </c>
      <c r="B450" s="15">
        <v>14.5</v>
      </c>
      <c r="C450" s="15">
        <v>0.59999999999999964</v>
      </c>
      <c r="D450" s="15">
        <v>13.9</v>
      </c>
    </row>
    <row r="451" spans="1:4" customFormat="1" x14ac:dyDescent="0.25">
      <c r="A451" s="14" t="s">
        <v>644</v>
      </c>
      <c r="B451" s="15">
        <v>46.5</v>
      </c>
      <c r="C451" s="15">
        <v>18.100000000000001</v>
      </c>
      <c r="D451" s="15">
        <v>28.4</v>
      </c>
    </row>
    <row r="452" spans="1:4" customFormat="1" x14ac:dyDescent="0.25">
      <c r="A452" s="14" t="s">
        <v>645</v>
      </c>
      <c r="B452" s="15">
        <v>0</v>
      </c>
      <c r="C452" s="15">
        <v>0</v>
      </c>
      <c r="D452" s="15">
        <v>0</v>
      </c>
    </row>
    <row r="453" spans="1:4" customFormat="1" x14ac:dyDescent="0.25">
      <c r="A453" s="14" t="s">
        <v>646</v>
      </c>
      <c r="B453" s="15">
        <v>25.7</v>
      </c>
      <c r="C453" s="15">
        <v>9.9999999999997868E-2</v>
      </c>
      <c r="D453" s="15">
        <v>25.6</v>
      </c>
    </row>
    <row r="454" spans="1:4" customFormat="1" x14ac:dyDescent="0.25">
      <c r="A454" s="14" t="s">
        <v>647</v>
      </c>
      <c r="B454" s="15">
        <v>0</v>
      </c>
      <c r="C454" s="15">
        <v>0</v>
      </c>
      <c r="D454" s="15">
        <v>0</v>
      </c>
    </row>
    <row r="455" spans="1:4" customFormat="1" x14ac:dyDescent="0.25">
      <c r="A455" s="14" t="s">
        <v>648</v>
      </c>
      <c r="B455" s="15">
        <v>0</v>
      </c>
      <c r="C455" s="15">
        <v>0</v>
      </c>
      <c r="D455" s="15">
        <v>0</v>
      </c>
    </row>
    <row r="456" spans="1:4" customFormat="1" x14ac:dyDescent="0.25">
      <c r="A456" s="14" t="s">
        <v>649</v>
      </c>
      <c r="B456" s="15">
        <v>15.9</v>
      </c>
      <c r="C456" s="15">
        <v>0.5</v>
      </c>
      <c r="D456" s="15">
        <v>15.4</v>
      </c>
    </row>
    <row r="457" spans="1:4" customFormat="1" x14ac:dyDescent="0.25">
      <c r="A457" s="14" t="s">
        <v>650</v>
      </c>
      <c r="B457" s="15">
        <v>0</v>
      </c>
      <c r="C457" s="15">
        <v>0</v>
      </c>
      <c r="D457" s="15">
        <v>0</v>
      </c>
    </row>
    <row r="458" spans="1:4" customFormat="1" x14ac:dyDescent="0.25">
      <c r="A458" s="14" t="s">
        <v>651</v>
      </c>
      <c r="B458" s="15">
        <v>68.5</v>
      </c>
      <c r="C458" s="15">
        <v>1.5</v>
      </c>
      <c r="D458" s="15">
        <v>67</v>
      </c>
    </row>
    <row r="459" spans="1:4" customFormat="1" x14ac:dyDescent="0.25">
      <c r="A459" s="14" t="s">
        <v>652</v>
      </c>
      <c r="B459" s="15">
        <v>33.4</v>
      </c>
      <c r="C459" s="15">
        <v>0</v>
      </c>
      <c r="D459" s="15">
        <v>33.4</v>
      </c>
    </row>
    <row r="460" spans="1:4" customFormat="1" x14ac:dyDescent="0.25">
      <c r="A460" s="14" t="s">
        <v>653</v>
      </c>
      <c r="B460" s="15">
        <v>19.7</v>
      </c>
      <c r="C460" s="15">
        <v>3.0999999999999979</v>
      </c>
      <c r="D460" s="15">
        <v>16.600000000000001</v>
      </c>
    </row>
    <row r="461" spans="1:4" customFormat="1" x14ac:dyDescent="0.25">
      <c r="A461" s="14" t="s">
        <v>654</v>
      </c>
      <c r="B461" s="15">
        <v>52.2</v>
      </c>
      <c r="C461" s="15">
        <v>0.60000000000000142</v>
      </c>
      <c r="D461" s="15">
        <v>51.6</v>
      </c>
    </row>
    <row r="462" spans="1:4" customFormat="1" x14ac:dyDescent="0.25">
      <c r="A462" s="14" t="s">
        <v>655</v>
      </c>
      <c r="B462" s="15">
        <v>10.6</v>
      </c>
      <c r="C462" s="15">
        <v>0.40000000000000036</v>
      </c>
      <c r="D462" s="15">
        <v>10.199999999999999</v>
      </c>
    </row>
    <row r="463" spans="1:4" customFormat="1" x14ac:dyDescent="0.25">
      <c r="A463" s="14" t="s">
        <v>656</v>
      </c>
      <c r="B463" s="15">
        <v>42.3</v>
      </c>
      <c r="C463" s="15">
        <v>19.599999999999998</v>
      </c>
      <c r="D463" s="15">
        <v>22.7</v>
      </c>
    </row>
    <row r="464" spans="1:4" customFormat="1" x14ac:dyDescent="0.25">
      <c r="A464" s="14" t="s">
        <v>657</v>
      </c>
      <c r="B464" s="15">
        <v>4.7</v>
      </c>
      <c r="C464" s="15">
        <v>1</v>
      </c>
      <c r="D464" s="15">
        <v>3.7</v>
      </c>
    </row>
    <row r="465" spans="1:4" customFormat="1" x14ac:dyDescent="0.25">
      <c r="A465" s="14" t="s">
        <v>658</v>
      </c>
      <c r="B465" s="15">
        <v>11.2</v>
      </c>
      <c r="C465" s="15">
        <v>0.69999999999999929</v>
      </c>
      <c r="D465" s="15">
        <v>10.5</v>
      </c>
    </row>
    <row r="466" spans="1:4" customFormat="1" x14ac:dyDescent="0.25">
      <c r="A466" s="14" t="s">
        <v>659</v>
      </c>
      <c r="B466" s="15">
        <v>46</v>
      </c>
      <c r="C466" s="15">
        <v>0.70000000000000284</v>
      </c>
      <c r="D466" s="15">
        <v>45.3</v>
      </c>
    </row>
    <row r="467" spans="1:4" customFormat="1" x14ac:dyDescent="0.25">
      <c r="A467" s="14" t="s">
        <v>660</v>
      </c>
      <c r="B467" s="15">
        <v>0</v>
      </c>
      <c r="C467" s="15">
        <v>0</v>
      </c>
      <c r="D467" s="15">
        <v>0</v>
      </c>
    </row>
    <row r="468" spans="1:4" customFormat="1" x14ac:dyDescent="0.25">
      <c r="A468" s="14" t="s">
        <v>661</v>
      </c>
      <c r="B468" s="15">
        <v>4.0999999999999996</v>
      </c>
      <c r="C468" s="15">
        <v>0.19999999999999973</v>
      </c>
      <c r="D468" s="15">
        <v>3.9</v>
      </c>
    </row>
    <row r="469" spans="1:4" customFormat="1" x14ac:dyDescent="0.25">
      <c r="A469" s="14" t="s">
        <v>662</v>
      </c>
      <c r="B469" s="15">
        <v>45.2</v>
      </c>
      <c r="C469" s="15">
        <v>5.6000000000000014</v>
      </c>
      <c r="D469" s="15">
        <v>39.6</v>
      </c>
    </row>
    <row r="470" spans="1:4" customFormat="1" x14ac:dyDescent="0.25">
      <c r="A470" s="14" t="s">
        <v>662</v>
      </c>
      <c r="B470" s="15">
        <v>0</v>
      </c>
      <c r="C470" s="15">
        <v>0</v>
      </c>
      <c r="D470" s="15">
        <v>0</v>
      </c>
    </row>
    <row r="471" spans="1:4" customFormat="1" x14ac:dyDescent="0.25">
      <c r="A471" s="14" t="s">
        <v>663</v>
      </c>
      <c r="B471" s="15">
        <v>0</v>
      </c>
      <c r="C471" s="15">
        <v>0</v>
      </c>
      <c r="D471" s="15">
        <v>0</v>
      </c>
    </row>
    <row r="472" spans="1:4" customFormat="1" x14ac:dyDescent="0.25">
      <c r="A472" s="14" t="s">
        <v>664</v>
      </c>
      <c r="B472" s="15">
        <v>16</v>
      </c>
      <c r="C472" s="15">
        <v>0</v>
      </c>
      <c r="D472" s="15">
        <v>16</v>
      </c>
    </row>
    <row r="473" spans="1:4" customFormat="1" x14ac:dyDescent="0.25">
      <c r="A473" s="14" t="s">
        <v>665</v>
      </c>
      <c r="B473" s="15">
        <v>1</v>
      </c>
      <c r="C473" s="15">
        <v>0</v>
      </c>
      <c r="D473" s="15">
        <v>1</v>
      </c>
    </row>
    <row r="474" spans="1:4" customFormat="1" x14ac:dyDescent="0.25">
      <c r="A474" s="14" t="s">
        <v>666</v>
      </c>
      <c r="B474" s="15">
        <v>27.2</v>
      </c>
      <c r="C474" s="15">
        <v>16.299999999999997</v>
      </c>
      <c r="D474" s="15">
        <v>10.9</v>
      </c>
    </row>
    <row r="475" spans="1:4" customFormat="1" x14ac:dyDescent="0.25">
      <c r="A475" s="14" t="s">
        <v>667</v>
      </c>
      <c r="B475" s="15">
        <v>40.1</v>
      </c>
      <c r="C475" s="15">
        <v>0.39999999999999858</v>
      </c>
      <c r="D475" s="15">
        <v>39.700000000000003</v>
      </c>
    </row>
    <row r="476" spans="1:4" customFormat="1" x14ac:dyDescent="0.25">
      <c r="A476" s="14" t="s">
        <v>668</v>
      </c>
      <c r="B476" s="15">
        <v>7.1</v>
      </c>
      <c r="C476" s="15">
        <v>0.19999999999999929</v>
      </c>
      <c r="D476" s="15">
        <v>6.9</v>
      </c>
    </row>
    <row r="477" spans="1:4" customFormat="1" x14ac:dyDescent="0.25">
      <c r="A477" s="14" t="s">
        <v>669</v>
      </c>
      <c r="B477" s="15">
        <v>0</v>
      </c>
      <c r="C477" s="15">
        <v>0</v>
      </c>
      <c r="D477" s="15">
        <v>0</v>
      </c>
    </row>
    <row r="478" spans="1:4" customFormat="1" x14ac:dyDescent="0.25">
      <c r="A478" s="14" t="s">
        <v>670</v>
      </c>
      <c r="B478" s="15">
        <v>0</v>
      </c>
      <c r="C478" s="15">
        <v>0</v>
      </c>
      <c r="D478" s="15">
        <v>0</v>
      </c>
    </row>
    <row r="479" spans="1:4" customFormat="1" x14ac:dyDescent="0.25">
      <c r="A479" s="14" t="s">
        <v>671</v>
      </c>
      <c r="B479" s="15">
        <v>15.7</v>
      </c>
      <c r="C479" s="15">
        <v>9.9999999999999645E-2</v>
      </c>
      <c r="D479" s="15">
        <v>15.6</v>
      </c>
    </row>
    <row r="480" spans="1:4" customFormat="1" x14ac:dyDescent="0.25">
      <c r="A480" s="14" t="s">
        <v>672</v>
      </c>
      <c r="B480" s="15">
        <v>7.8</v>
      </c>
      <c r="C480" s="15">
        <v>0.70000000000000018</v>
      </c>
      <c r="D480" s="15">
        <v>7.1</v>
      </c>
    </row>
    <row r="481" spans="1:4" customFormat="1" x14ac:dyDescent="0.25">
      <c r="A481" s="14" t="s">
        <v>673</v>
      </c>
      <c r="B481" s="15">
        <v>42</v>
      </c>
      <c r="C481" s="15">
        <v>0</v>
      </c>
      <c r="D481" s="15">
        <v>42</v>
      </c>
    </row>
    <row r="482" spans="1:4" customFormat="1" x14ac:dyDescent="0.25">
      <c r="A482" s="14" t="s">
        <v>674</v>
      </c>
      <c r="B482" s="15">
        <v>22.6</v>
      </c>
      <c r="C482" s="15">
        <v>4</v>
      </c>
      <c r="D482" s="15">
        <v>18.600000000000001</v>
      </c>
    </row>
    <row r="483" spans="1:4" customFormat="1" x14ac:dyDescent="0.25">
      <c r="A483" s="14" t="s">
        <v>675</v>
      </c>
      <c r="B483" s="15">
        <v>2.8</v>
      </c>
      <c r="C483" s="15">
        <v>0</v>
      </c>
      <c r="D483" s="15">
        <v>2.8</v>
      </c>
    </row>
    <row r="484" spans="1:4" customFormat="1" x14ac:dyDescent="0.25">
      <c r="A484" s="14" t="s">
        <v>676</v>
      </c>
      <c r="B484" s="15">
        <v>28.7</v>
      </c>
      <c r="C484" s="15">
        <v>1.8000000000000007</v>
      </c>
      <c r="D484" s="15">
        <v>26.9</v>
      </c>
    </row>
    <row r="485" spans="1:4" customFormat="1" x14ac:dyDescent="0.25">
      <c r="A485" s="14" t="s">
        <v>677</v>
      </c>
      <c r="B485" s="15">
        <v>31.8</v>
      </c>
      <c r="C485" s="15">
        <v>3.9000000000000021</v>
      </c>
      <c r="D485" s="15">
        <v>27.9</v>
      </c>
    </row>
  </sheetData>
  <mergeCells count="1">
    <mergeCell ref="A1:D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10"/>
  <dimension ref="A1:G8"/>
  <sheetViews>
    <sheetView workbookViewId="0"/>
  </sheetViews>
  <sheetFormatPr baseColWidth="10" defaultColWidth="11.42578125" defaultRowHeight="12" x14ac:dyDescent="0.2"/>
  <cols>
    <col min="1" max="1" width="14.42578125" style="71" customWidth="1"/>
    <col min="2" max="2" width="13.5703125" style="71" customWidth="1"/>
    <col min="3" max="3" width="14.28515625" style="71" customWidth="1"/>
    <col min="4" max="4" width="35" style="71" customWidth="1"/>
    <col min="5" max="5" width="15.42578125" style="71" customWidth="1"/>
    <col min="6" max="6" width="19.7109375" style="71" customWidth="1"/>
    <col min="7" max="7" width="46.140625" style="71" customWidth="1"/>
    <col min="8" max="16384" width="11.42578125" style="71"/>
  </cols>
  <sheetData>
    <row r="1" spans="1:7" s="3" customFormat="1" ht="27" x14ac:dyDescent="0.2">
      <c r="A1" s="8" t="s">
        <v>678</v>
      </c>
      <c r="B1" s="8" t="s">
        <v>679</v>
      </c>
      <c r="C1" s="8" t="s">
        <v>680</v>
      </c>
      <c r="D1" s="8" t="s">
        <v>681</v>
      </c>
      <c r="E1" s="8" t="s">
        <v>682</v>
      </c>
      <c r="F1" s="8" t="s">
        <v>683</v>
      </c>
      <c r="G1" s="8" t="s">
        <v>0</v>
      </c>
    </row>
    <row r="2" spans="1:7" s="3" customFormat="1" ht="21.75" customHeight="1" x14ac:dyDescent="0.2">
      <c r="A2" s="18" t="s">
        <v>684</v>
      </c>
      <c r="B2" s="18">
        <v>15</v>
      </c>
      <c r="C2" s="18">
        <v>22</v>
      </c>
      <c r="D2" s="19" t="s">
        <v>685</v>
      </c>
      <c r="E2" s="18" t="s">
        <v>698</v>
      </c>
      <c r="F2" s="18" t="s">
        <v>698</v>
      </c>
      <c r="G2" s="7"/>
    </row>
    <row r="3" spans="1:7" s="3" customFormat="1" x14ac:dyDescent="0.2">
      <c r="A3" s="18" t="s">
        <v>686</v>
      </c>
      <c r="B3" s="18">
        <v>28.8</v>
      </c>
      <c r="C3" s="18">
        <v>48.8</v>
      </c>
      <c r="D3" s="18" t="s">
        <v>687</v>
      </c>
      <c r="E3" s="18" t="s">
        <v>698</v>
      </c>
      <c r="F3" s="18" t="s">
        <v>698</v>
      </c>
      <c r="G3" s="18"/>
    </row>
    <row r="4" spans="1:7" s="3" customFormat="1" x14ac:dyDescent="0.2">
      <c r="A4" s="18" t="s">
        <v>688</v>
      </c>
      <c r="B4" s="18">
        <v>3.6</v>
      </c>
      <c r="C4" s="18">
        <v>4.5999999999999996</v>
      </c>
      <c r="D4" s="18" t="s">
        <v>690</v>
      </c>
      <c r="E4" s="18" t="s">
        <v>698</v>
      </c>
      <c r="F4" s="18" t="s">
        <v>698</v>
      </c>
      <c r="G4" s="18"/>
    </row>
    <row r="5" spans="1:7" s="3" customFormat="1" ht="27" x14ac:dyDescent="0.2">
      <c r="A5" s="18" t="s">
        <v>689</v>
      </c>
      <c r="B5" s="18">
        <v>1.9</v>
      </c>
      <c r="C5" s="18">
        <v>10.9</v>
      </c>
      <c r="D5" s="19" t="s">
        <v>691</v>
      </c>
      <c r="E5" s="18" t="s">
        <v>698</v>
      </c>
      <c r="F5" s="18" t="s">
        <v>698</v>
      </c>
      <c r="G5" s="18"/>
    </row>
    <row r="6" spans="1:7" s="3" customFormat="1" x14ac:dyDescent="0.2">
      <c r="A6" s="18" t="s">
        <v>688</v>
      </c>
      <c r="B6" s="18">
        <v>4.5999999999999996</v>
      </c>
      <c r="C6" s="18">
        <v>8.6</v>
      </c>
      <c r="D6" s="18" t="s">
        <v>692</v>
      </c>
      <c r="E6" s="18" t="s">
        <v>698</v>
      </c>
      <c r="F6" s="18" t="s">
        <v>698</v>
      </c>
      <c r="G6" s="18"/>
    </row>
    <row r="7" spans="1:7" s="3" customFormat="1" x14ac:dyDescent="0.2">
      <c r="A7" s="18" t="s">
        <v>693</v>
      </c>
      <c r="B7" s="18">
        <v>16</v>
      </c>
      <c r="C7" s="18">
        <v>17</v>
      </c>
      <c r="D7" s="18" t="s">
        <v>694</v>
      </c>
      <c r="E7" s="18" t="s">
        <v>698</v>
      </c>
      <c r="F7" s="18" t="s">
        <v>698</v>
      </c>
      <c r="G7" s="18"/>
    </row>
    <row r="8" spans="1:7" s="3" customFormat="1" ht="18" x14ac:dyDescent="0.2">
      <c r="A8" s="18" t="s">
        <v>695</v>
      </c>
      <c r="B8" s="18">
        <v>10.5</v>
      </c>
      <c r="C8" s="18">
        <v>46.5</v>
      </c>
      <c r="D8" s="18" t="s">
        <v>696</v>
      </c>
      <c r="E8" s="18" t="s">
        <v>697</v>
      </c>
      <c r="F8" s="18" t="s">
        <v>698</v>
      </c>
      <c r="G8" s="19" t="s">
        <v>901</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2fbd1de-3a53-49af-b5dd-99430bb2e44a" xsi:nil="true"/>
    <STATUT xmlns="29a76da3-23bc-4d6a-ad4f-65033a03e763">Ouvert aux créneaux</STATUT>
    <lcf76f155ced4ddcb4097134ff3c332f xmlns="29a76da3-23bc-4d6a-ad4f-65033a03e76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B9CF1F67B5539419C7CC9040C3AE0D2" ma:contentTypeVersion="19" ma:contentTypeDescription="Crée un document." ma:contentTypeScope="" ma:versionID="e9d1caec48047e50ffb366934608c539">
  <xsd:schema xmlns:xsd="http://www.w3.org/2001/XMLSchema" xmlns:xs="http://www.w3.org/2001/XMLSchema" xmlns:p="http://schemas.microsoft.com/office/2006/metadata/properties" xmlns:ns2="29a76da3-23bc-4d6a-ad4f-65033a03e763" xmlns:ns3="e2fbd1de-3a53-49af-b5dd-99430bb2e44a" targetNamespace="http://schemas.microsoft.com/office/2006/metadata/properties" ma:root="true" ma:fieldsID="1ccde3d6805b6fb9db6ade1c70195523" ns2:_="" ns3:_="">
    <xsd:import namespace="29a76da3-23bc-4d6a-ad4f-65033a03e763"/>
    <xsd:import namespace="e2fbd1de-3a53-49af-b5dd-99430bb2e44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element ref="ns2:MediaServiceLocation" minOccurs="0"/>
                <xsd:element ref="ns2:MediaServiceAutoKeyPoints" minOccurs="0"/>
                <xsd:element ref="ns2:MediaServiceKeyPoints" minOccurs="0"/>
                <xsd:element ref="ns3:TaxCatchAll" minOccurs="0"/>
                <xsd:element ref="ns2:lcf76f155ced4ddcb4097134ff3c332f" minOccurs="0"/>
                <xsd:element ref="ns2:STATU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a76da3-23bc-4d6a-ad4f-65033a03e7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b4a94685-dace-4006-9151-2de8d36fbac3" ma:termSetId="09814cd3-568e-fe90-9814-8d621ff8fb84" ma:anchorId="fba54fb3-c3e1-fe81-a776-ca4b69148c4d" ma:open="true" ma:isKeyword="false">
      <xsd:complexType>
        <xsd:sequence>
          <xsd:element ref="pc:Terms" minOccurs="0" maxOccurs="1"/>
        </xsd:sequence>
      </xsd:complexType>
    </xsd:element>
    <xsd:element name="STATUT" ma:index="24" nillable="true" ma:displayName="STATUT" ma:default="Ouvert aux créneaux" ma:format="Dropdown" ma:internalName="STATUT">
      <xsd:simpleType>
        <xsd:restriction base="dms:Choice">
          <xsd:enumeration value="Ouvert aux créneaux"/>
          <xsd:enumeration value="Clôturé jusqu'au 28 prochain"/>
        </xsd:restriction>
      </xsd:simpleType>
    </xsd:element>
  </xsd:schema>
  <xsd:schema xmlns:xsd="http://www.w3.org/2001/XMLSchema" xmlns:xs="http://www.w3.org/2001/XMLSchema" xmlns:dms="http://schemas.microsoft.com/office/2006/documentManagement/types" xmlns:pc="http://schemas.microsoft.com/office/infopath/2007/PartnerControls" targetNamespace="e2fbd1de-3a53-49af-b5dd-99430bb2e44a"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e13dd010-d4d4-4d04-b974-bbae9af56134}" ma:internalName="TaxCatchAll" ma:showField="CatchAllData" ma:web="e2fbd1de-3a53-49af-b5dd-99430bb2e44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8DD35F6-EF4A-44B7-A073-2239BC4A0FFA}">
  <ds:schemaRefs>
    <ds:schemaRef ds:uri="http://schemas.microsoft.com/sharepoint/v3/contenttype/forms"/>
  </ds:schemaRefs>
</ds:datastoreItem>
</file>

<file path=customXml/itemProps2.xml><?xml version="1.0" encoding="utf-8"?>
<ds:datastoreItem xmlns:ds="http://schemas.openxmlformats.org/officeDocument/2006/customXml" ds:itemID="{264F9FF1-2117-4E3F-BFA5-B3F2B24462D1}">
  <ds:schemaRefs>
    <ds:schemaRef ds:uri="http://schemas.microsoft.com/office/2006/documentManagement/types"/>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52c48426-2654-4c9a-9bdb-60aa3014dcae"/>
    <ds:schemaRef ds:uri="http://www.w3.org/XML/1998/namespace"/>
    <ds:schemaRef ds:uri="http://purl.org/dc/elements/1.1/"/>
  </ds:schemaRefs>
</ds:datastoreItem>
</file>

<file path=customXml/itemProps3.xml><?xml version="1.0" encoding="utf-8"?>
<ds:datastoreItem xmlns:ds="http://schemas.openxmlformats.org/officeDocument/2006/customXml" ds:itemID="{BD498F1A-63D3-46A6-B9F3-EC3C094A607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Travaux_EI</vt:lpstr>
      <vt:lpstr>Travaux_S3REnR_Renforcement</vt:lpstr>
      <vt:lpstr>Travaux_S3REnR_Creation</vt:lpstr>
      <vt:lpstr>Capa_réservées</vt:lpstr>
      <vt:lpstr>Transferts</vt:lpstr>
    </vt:vector>
  </TitlesOfParts>
  <Manager/>
  <Company>RTE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PRUVOST Damien;sophie-anais.paul@rte-france.com</dc:creator>
  <cp:keywords/>
  <dc:description/>
  <cp:lastModifiedBy>MARTIN Claire-Lise</cp:lastModifiedBy>
  <cp:revision/>
  <dcterms:created xsi:type="dcterms:W3CDTF">2018-03-06T13:15:53Z</dcterms:created>
  <dcterms:modified xsi:type="dcterms:W3CDTF">2023-05-25T14:44:08Z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MyDocuments">
    <vt:bool>true</vt:bool>
  </property>
  <property fmtid="{D5CDD505-2E9C-101B-9397-08002B2CF9AE}" pid="3" name="ContentTypeId">
    <vt:lpwstr>0x010100CC93CCBBB55F0944A3EC93FA9DB35FCD</vt:lpwstr>
  </property>
</Properties>
</file>