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230" windowWidth="19320" windowHeight="12120" activeTab="0"/>
  </bookViews>
  <sheets>
    <sheet name="A - Bilan RTE" sheetId="1" r:id="rId1"/>
    <sheet name="B - Bilan France" sheetId="2" r:id="rId2"/>
    <sheet name="Données mensuelles" sheetId="3" r:id="rId3"/>
    <sheet name="Lexique" sheetId="4" r:id="rId4"/>
  </sheets>
  <definedNames/>
  <calcPr fullCalcOnLoad="1"/>
</workbook>
</file>

<file path=xl/sharedStrings.xml><?xml version="1.0" encoding="utf-8"?>
<sst xmlns="http://schemas.openxmlformats.org/spreadsheetml/2006/main" count="157" uniqueCount="90">
  <si>
    <t>GWh</t>
  </si>
  <si>
    <t>Janvier</t>
  </si>
  <si>
    <t>Février</t>
  </si>
  <si>
    <t>Mars</t>
  </si>
  <si>
    <t>Avril</t>
  </si>
  <si>
    <t>Mai</t>
  </si>
  <si>
    <t>Juin</t>
  </si>
  <si>
    <t>Juillet</t>
  </si>
  <si>
    <t>Août</t>
  </si>
  <si>
    <t>Septembre</t>
  </si>
  <si>
    <t>Octobre</t>
  </si>
  <si>
    <t>Novembre</t>
  </si>
  <si>
    <t>Nucléaire</t>
  </si>
  <si>
    <t>Thermique à combustible fossile</t>
  </si>
  <si>
    <t>Hydraulique</t>
  </si>
  <si>
    <t>Total injections nettes sur le réseau de RTE</t>
  </si>
  <si>
    <t>Soutirages nets en France</t>
  </si>
  <si>
    <t>Dont :</t>
  </si>
  <si>
    <t>Réseaux de distribution</t>
  </si>
  <si>
    <t>Clients directs</t>
  </si>
  <si>
    <t>Energie soutirée pour le pompage</t>
  </si>
  <si>
    <t>Solde des échanges physiques**</t>
  </si>
  <si>
    <t>Total livraisons nettes sur le réseau de RTE</t>
  </si>
  <si>
    <t>Pertes sur le réseau de RTE</t>
  </si>
  <si>
    <t>** Une valeur positive indique un solde exportateur entre la France et les pays voisins, une valeur négative un solde importateur.</t>
  </si>
  <si>
    <t>Décembre</t>
  </si>
  <si>
    <t>Autres sources d' énergie renouvelables</t>
  </si>
  <si>
    <t>Bilan sur le réseau de RTE</t>
  </si>
  <si>
    <t>Bilan France</t>
  </si>
  <si>
    <t>Eolien</t>
  </si>
  <si>
    <t>Production totale</t>
  </si>
  <si>
    <t>Consommation intérieure</t>
  </si>
  <si>
    <t>Consommation intérieure corrigées des aléas météorologiques</t>
  </si>
  <si>
    <t>Emissions de CO2 (milliers de tonnes)</t>
  </si>
  <si>
    <t>B-1 Bilan des flux d'énergie électrique en France</t>
  </si>
  <si>
    <t>Total</t>
  </si>
  <si>
    <t>(+)</t>
  </si>
  <si>
    <t>(-)</t>
  </si>
  <si>
    <t>Exportations</t>
  </si>
  <si>
    <t>Importations</t>
  </si>
  <si>
    <t>Cumul</t>
  </si>
  <si>
    <t>Suisse</t>
  </si>
  <si>
    <t>Italie</t>
  </si>
  <si>
    <t>Espagne</t>
  </si>
  <si>
    <t>Grande-Bretagne</t>
  </si>
  <si>
    <t>Lexique</t>
  </si>
  <si>
    <t>Autres sources d'énergie renouvelables*</t>
  </si>
  <si>
    <t>Autres sources d'énergie renouvelables *</t>
  </si>
  <si>
    <t>CONSOMMATION INTÉRIEURE</t>
  </si>
  <si>
    <r>
      <t>La</t>
    </r>
    <r>
      <rPr>
        <b/>
        <sz val="11"/>
        <color indexed="8"/>
        <rFont val="Calibri"/>
        <family val="2"/>
      </rPr>
      <t xml:space="preserve"> consommation intérieure</t>
    </r>
    <r>
      <rPr>
        <sz val="11"/>
        <color theme="1"/>
        <rFont val="Calibri"/>
        <family val="2"/>
      </rPr>
      <t xml:space="preserve"> désigne l’ensemble des quantités d’électricité mises à la disposition de la consommation française (y compris Corse, mais hors DOM et TOM) : productions nucléaire, thermique à combustible fossile, hydraulique et autres sources d’énergie renouvelables + importations - exportations - pompage, qui ont été consommées, d’une part par les usagers, d’autre part par les pertes dans les réseaux de transport et de  distribution. Elle est également désignée par le terme </t>
    </r>
    <r>
      <rPr>
        <b/>
        <sz val="11"/>
        <color indexed="8"/>
        <rFont val="Calibri"/>
        <family val="2"/>
      </rPr>
      <t>consommation intérieure brute</t>
    </r>
    <r>
      <rPr>
        <sz val="11"/>
        <color theme="1"/>
        <rFont val="Calibri"/>
        <family val="2"/>
      </rPr>
      <t xml:space="preserve">. </t>
    </r>
  </si>
  <si>
    <t>ECHANGES</t>
  </si>
  <si>
    <r>
      <rPr>
        <b/>
        <sz val="11"/>
        <color indexed="8"/>
        <rFont val="Calibri"/>
        <family val="2"/>
      </rPr>
      <t>ECHANGES CONTRACTUELS TRANSFRONTALIERS</t>
    </r>
    <r>
      <rPr>
        <sz val="11"/>
        <color theme="1"/>
        <rFont val="Calibri"/>
        <family val="2"/>
      </rPr>
      <t xml:space="preserve">
Programmes d’échanges nominés par les acteurs du marché entre la France et les pays voisins, dans le cadre des capacités acquises par ces mêmes acteurs via des mécanismes de marché. Les </t>
    </r>
    <r>
      <rPr>
        <b/>
        <sz val="11"/>
        <color indexed="8"/>
        <rFont val="Calibri"/>
        <family val="2"/>
      </rPr>
      <t xml:space="preserve">échanges contractuels transfrontaliers </t>
    </r>
    <r>
      <rPr>
        <sz val="11"/>
        <color theme="1"/>
        <rFont val="Calibri"/>
        <family val="2"/>
      </rPr>
      <t>intègrent l’ensemble des transactions sur les lignes d’interconnexion du réseau de RTE.</t>
    </r>
  </si>
  <si>
    <r>
      <rPr>
        <b/>
        <sz val="11"/>
        <color indexed="8"/>
        <rFont val="Calibri"/>
        <family val="2"/>
      </rPr>
      <t>ECHANGES PHYSIQUES</t>
    </r>
    <r>
      <rPr>
        <sz val="11"/>
        <color theme="1"/>
        <rFont val="Calibri"/>
        <family val="2"/>
      </rPr>
      <t xml:space="preserve">
Les </t>
    </r>
    <r>
      <rPr>
        <b/>
        <sz val="11"/>
        <color indexed="8"/>
        <rFont val="Calibri"/>
        <family val="2"/>
      </rPr>
      <t>échanges physiques</t>
    </r>
    <r>
      <rPr>
        <sz val="11"/>
        <color theme="1"/>
        <rFont val="Calibri"/>
        <family val="2"/>
      </rPr>
      <t xml:space="preserve"> d’électricité avec l’étranger </t>
    </r>
    <r>
      <rPr>
        <b/>
        <sz val="11"/>
        <color indexed="8"/>
        <rFont val="Calibri"/>
        <family val="2"/>
      </rPr>
      <t>pour l’ensemble de la France</t>
    </r>
    <r>
      <rPr>
        <sz val="11"/>
        <color theme="1"/>
        <rFont val="Calibri"/>
        <family val="2"/>
      </rPr>
      <t xml:space="preserve">, importations / exportations, recouvrent :
• le cumul des soldes instantanés d’échanges mesurés par les comptages sur chaque ligne d’interconnexion, comptabilisés, selon le signe, en importations ou en exportations, 
• les échanges de compensation correspondant à la part de production hydraulique revenant à chaque pays en fonction des droits d’eau, indépendamment du lieu physique d’implantation des moyens de production frontaliers.
Echanges de compensation des droits d’eau relatifs aux centrales frontalières :
Dans le respect d’un accord international portant sur le droit de souveraineté des pays sur l’eau, la production des centrales hydrauliques situées sur un fleuve frontalier (ou rivière) doit être comptée, pour les parts revenant à chaque pays, dans les statistiques de production des pays concernés.
Les </t>
    </r>
    <r>
      <rPr>
        <b/>
        <sz val="11"/>
        <color indexed="8"/>
        <rFont val="Calibri"/>
        <family val="2"/>
      </rPr>
      <t>échanges physiques d’électricité avec l’étranger</t>
    </r>
    <r>
      <rPr>
        <sz val="11"/>
        <color theme="1"/>
        <rFont val="Calibri"/>
        <family val="2"/>
      </rPr>
      <t xml:space="preserve">, </t>
    </r>
    <r>
      <rPr>
        <b/>
        <sz val="11"/>
        <color indexed="8"/>
        <rFont val="Calibri"/>
        <family val="2"/>
      </rPr>
      <t>aux bornes du réseau de RTE</t>
    </r>
    <r>
      <rPr>
        <sz val="11"/>
        <color theme="1"/>
        <rFont val="Calibri"/>
        <family val="2"/>
      </rPr>
      <t>, tiennent compte uniquement des échanges physiques mesurés aux frontières, sans prise en compte des droits d’eau.</t>
    </r>
  </si>
  <si>
    <t>EMISSIONS de CO2</t>
  </si>
  <si>
    <t>Il s’agit d’une estimation du contenu carbone de l’électricité produite sans prise en compte des émissions de CO2 qui ont été générées lors de la construction des moyens de production d’électricité ou lors du cycle d’extraction \ transformation des combustibles.
Les imports d’électricité ne sont pas pris en compte dans le calcul des émissions de CO2. La contribution de chaque filière de production aux émissions de CO2 est indiquée ci-dessous. Les émissions de CO2 sont estimées par RTE à partir de valeurs de référence par filière employées par l’Agence Internationale de l’Energie (AIE) et par l’ENTSO-E, l’association européenne des gestionnaires de réseau de transport, dans le cadre de ses publications.
0,96 t/MWh pour les groupes charbon,
0,80 t/MWh pour les groupes fioul,
0,36 t/MWh pour les groupes gaz,
0,40 t/MWh pour la production thermique décentralisée,
1 t/MWh pour la production des usines d’incinération d’ordures.
Ces valeurs seront révisées régulièrement en fonction des évolutions techniques des moyens de production.
Comme défini par le GIEC, les émissions de CO2 liées à la production d’électricité autoconsommée sur un site industriel ne sont pas comptabilisées au niveau de la production d’électricité mais de l’activité du site industriel.
Les données publiées par RTE sont purement indicatives et ont pour seule destination l’information du grand public. Ces données ne sont pas opposables et ne font pas référence pour le marché du CO2.</t>
  </si>
  <si>
    <t xml:space="preserve">INJECTION ou PRODUCTION INJECTEE
</t>
  </si>
  <si>
    <r>
      <t xml:space="preserve">La </t>
    </r>
    <r>
      <rPr>
        <b/>
        <sz val="11"/>
        <color indexed="8"/>
        <rFont val="Calibri"/>
        <family val="2"/>
      </rPr>
      <t>“production injectée”</t>
    </r>
    <r>
      <rPr>
        <sz val="11"/>
        <color theme="1"/>
        <rFont val="Calibri"/>
        <family val="2"/>
      </rPr>
      <t xml:space="preserve"> ou </t>
    </r>
    <r>
      <rPr>
        <b/>
        <sz val="11"/>
        <color indexed="8"/>
        <rFont val="Calibri"/>
        <family val="2"/>
      </rPr>
      <t xml:space="preserve">“injection” </t>
    </r>
    <r>
      <rPr>
        <sz val="11"/>
        <color theme="1"/>
        <rFont val="Calibri"/>
        <family val="2"/>
      </rPr>
      <t>désigne l’énergie effectivement livrée par une centrale de production sur le réseau sur lequel elle débite ; elle est mesurée à la limite de propriété entre le producteur et, selon les cas, le gestionnaire de réseau de transport ou de distribution.</t>
    </r>
  </si>
  <si>
    <t>MOYENS DE PRODUCTION D’ELECTRICITE</t>
  </si>
  <si>
    <r>
      <rPr>
        <b/>
        <sz val="11"/>
        <color indexed="8"/>
        <rFont val="Calibri"/>
        <family val="2"/>
      </rPr>
      <t>NUCLEAIRE, THERMIQUE à COMBUSTIBLE FOSSILE</t>
    </r>
    <r>
      <rPr>
        <sz val="11"/>
        <color theme="1"/>
        <rFont val="Calibri"/>
        <family val="2"/>
      </rPr>
      <t xml:space="preserve">
La </t>
    </r>
    <r>
      <rPr>
        <b/>
        <sz val="11"/>
        <color indexed="8"/>
        <rFont val="Calibri"/>
        <family val="2"/>
      </rPr>
      <t>puissance maximale d’une centrale nucléaire ou thermique à combustible fossile (MW)</t>
    </r>
    <r>
      <rPr>
        <sz val="11"/>
        <color theme="1"/>
        <rFont val="Calibri"/>
        <family val="2"/>
      </rPr>
      <t xml:space="preserve"> est la puissance maximale nette (*) pouvant être produite par la centrale en marche continue, durant une période de marche prolongée, quand chacune de ses installations principales et annexes est entièrement en état de marche et quand les conditions d’alimentation en combustible et en eau sont optimales. Cette puissance est établie en tenant compte des conditions climatiques moyennes relatives au site.
(*) Mesurée aux bornes de sortie de la centrale, consommation des auxiliaires et pertes dans les transformateurs déduites.</t>
    </r>
  </si>
  <si>
    <r>
      <rPr>
        <b/>
        <sz val="11"/>
        <color indexed="8"/>
        <rFont val="Calibri"/>
        <family val="2"/>
      </rPr>
      <t>HYDRAULIQUE</t>
    </r>
    <r>
      <rPr>
        <sz val="11"/>
        <color theme="1"/>
        <rFont val="Calibri"/>
        <family val="2"/>
      </rPr>
      <t xml:space="preserve">
La </t>
    </r>
    <r>
      <rPr>
        <b/>
        <sz val="11"/>
        <color indexed="8"/>
        <rFont val="Calibri"/>
        <family val="2"/>
      </rPr>
      <t>puissance électrique maximale d’une chute hydroélectrique (MW)</t>
    </r>
    <r>
      <rPr>
        <sz val="11"/>
        <color theme="1"/>
        <rFont val="Calibri"/>
        <family val="2"/>
      </rPr>
      <t xml:space="preserve"> est la puissance électrique maximale réalisable par cette chute en continu, pendant une période prolongée (généralement au moins de 4 heures), compatible avec le fonctionnement normal pour la production exclusive de puissance active, la totalité de ses installations étant supposée entièrement en état de marche, les conditions de débit et de hauteur de chute étant optimales. Les statistiques présentées incluent les centrales marémotrices et le turbinage du pompage.</t>
    </r>
  </si>
  <si>
    <r>
      <rPr>
        <b/>
        <sz val="11"/>
        <color indexed="8"/>
        <rFont val="Calibri"/>
        <family val="2"/>
      </rPr>
      <t>AUTRES SOURCES D’ENERGIE RENOUVELABLES</t>
    </r>
    <r>
      <rPr>
        <sz val="11"/>
        <color theme="1"/>
        <rFont val="Calibri"/>
        <family val="2"/>
      </rPr>
      <t xml:space="preserve">
Sont regroupées sous cette appellation toutes les installations de production d’électricité à partir de sources d’énergie renouvelables au sens de la directive 2001/77/CE du parlement européen du 27 septembre 2001 (éolien, usines d’incinération d’ordures ménagères, déchets de papeterie / liqueur noire, photovoltaïque,…), à l’exception des installations de production hydraulique traitées séparément.</t>
    </r>
  </si>
  <si>
    <t>PRODUCTION</t>
  </si>
  <si>
    <r>
      <t xml:space="preserve">La </t>
    </r>
    <r>
      <rPr>
        <b/>
        <sz val="11"/>
        <color indexed="8"/>
        <rFont val="Calibri"/>
        <family val="2"/>
      </rPr>
      <t>production</t>
    </r>
    <r>
      <rPr>
        <sz val="11"/>
        <color theme="1"/>
        <rFont val="Calibri"/>
        <family val="2"/>
      </rPr>
      <t xml:space="preserve"> est mesurée aux bornes de sortie des centrales et s’entend, par conséquent, défalcation faite de la consommation des services auxiliaires et des pertes dans les transformateurs principaux de ces centrales.</t>
    </r>
  </si>
  <si>
    <t>SOUTIRAGES EN FRANCE SUR LE RESEAU DE RTE</t>
  </si>
  <si>
    <r>
      <rPr>
        <b/>
        <sz val="11"/>
        <color indexed="8"/>
        <rFont val="Calibri"/>
        <family val="2"/>
      </rPr>
      <t>SOUTIRAGE DES RESEAUX DE DISTRIBUTION SUR LE RESEAU DE RTE</t>
    </r>
    <r>
      <rPr>
        <sz val="11"/>
        <color theme="1"/>
        <rFont val="Calibri"/>
        <family val="2"/>
      </rPr>
      <t xml:space="preserve">
Le </t>
    </r>
    <r>
      <rPr>
        <b/>
        <sz val="11"/>
        <color indexed="8"/>
        <rFont val="Calibri"/>
        <family val="2"/>
      </rPr>
      <t>soutirage des réseaux de distribution sur le réseau de transport</t>
    </r>
    <r>
      <rPr>
        <sz val="11"/>
        <color theme="1"/>
        <rFont val="Calibri"/>
        <family val="2"/>
      </rPr>
      <t xml:space="preserve"> correspond à l’énergie nette livrée par le réseau de RTE aux gestionnaires de réseau de distribution, c’est à dire à l’énergie brute soutirée par ceux-ci  diminuée, le cas échéant, de l’énergie refoulée.</t>
    </r>
  </si>
  <si>
    <r>
      <rPr>
        <b/>
        <sz val="11"/>
        <color indexed="8"/>
        <rFont val="Calibri"/>
        <family val="2"/>
      </rPr>
      <t>SOUTIRAGE DES CLIENTS DIRECTS SUR LE RESEAU DE RTE</t>
    </r>
    <r>
      <rPr>
        <sz val="11"/>
        <color theme="1"/>
        <rFont val="Calibri"/>
        <family val="2"/>
      </rPr>
      <t xml:space="preserve">
Le </t>
    </r>
    <r>
      <rPr>
        <b/>
        <sz val="11"/>
        <color indexed="8"/>
        <rFont val="Calibri"/>
        <family val="2"/>
      </rPr>
      <t>soutirage des clients directs sur le réseau de transport</t>
    </r>
    <r>
      <rPr>
        <sz val="11"/>
        <color theme="1"/>
        <rFont val="Calibri"/>
        <family val="2"/>
      </rPr>
      <t xml:space="preserve"> désigne l’énergie livrée par le réseau de RTE à des clients consommateurs finals.</t>
    </r>
  </si>
  <si>
    <r>
      <rPr>
        <b/>
        <sz val="11"/>
        <color indexed="8"/>
        <rFont val="Calibri"/>
        <family val="2"/>
      </rPr>
      <t>ENERGIE SOUTIREE POUR LE POMPAGE</t>
    </r>
    <r>
      <rPr>
        <sz val="11"/>
        <color theme="1"/>
        <rFont val="Calibri"/>
        <family val="2"/>
      </rPr>
      <t xml:space="preserve">
L’</t>
    </r>
    <r>
      <rPr>
        <b/>
        <sz val="11"/>
        <color indexed="8"/>
        <rFont val="Calibri"/>
        <family val="2"/>
      </rPr>
      <t>énergie soutirée pour le pompage</t>
    </r>
    <r>
      <rPr>
        <sz val="11"/>
        <color theme="1"/>
        <rFont val="Calibri"/>
        <family val="2"/>
      </rPr>
      <t xml:space="preserve"> est l’énergie prélevée sur le réseau pour l’alimentation des pompes utilisées pour remonter l’eau d’un réservoir inférieur vers un réservoir supérieur dans une centrale hydraulique.</t>
    </r>
  </si>
  <si>
    <t>UNITÉS</t>
  </si>
  <si>
    <r>
      <rPr>
        <b/>
        <sz val="11"/>
        <color indexed="8"/>
        <rFont val="Calibri"/>
        <family val="2"/>
      </rPr>
      <t>Energie</t>
    </r>
    <r>
      <rPr>
        <sz val="11"/>
        <color theme="1"/>
        <rFont val="Calibri"/>
        <family val="2"/>
      </rPr>
      <t xml:space="preserve">
kWh=kilowatt-heure
MWh=millier de kWh
GWh=million de kWh
TWh=milliard de kWh</t>
    </r>
  </si>
  <si>
    <r>
      <rPr>
        <b/>
        <sz val="11"/>
        <color indexed="8"/>
        <rFont val="Calibri"/>
        <family val="2"/>
      </rPr>
      <t>Tension</t>
    </r>
    <r>
      <rPr>
        <sz val="11"/>
        <color theme="1"/>
        <rFont val="Calibri"/>
        <family val="2"/>
      </rPr>
      <t xml:space="preserve">
kV=kilovolt
</t>
    </r>
  </si>
  <si>
    <r>
      <rPr>
        <b/>
        <sz val="11"/>
        <color indexed="8"/>
        <rFont val="Calibri"/>
        <family val="2"/>
      </rPr>
      <t>Puissance</t>
    </r>
    <r>
      <rPr>
        <sz val="11"/>
        <color theme="1"/>
        <rFont val="Calibri"/>
        <family val="2"/>
      </rPr>
      <t xml:space="preserve">
kW=kilowatt
MW=millier de kW
GW=million de kW</t>
    </r>
  </si>
  <si>
    <t>Secteur de production</t>
  </si>
  <si>
    <t>Puisance installée (MW)</t>
  </si>
  <si>
    <t>Puissance éolienne installée à la fin du mois (MW)</t>
  </si>
  <si>
    <t>Puissance photovoltaïque installée à la fin du mois (MW)</t>
  </si>
  <si>
    <t>B-3 Détail des échanges contractuels par frontière</t>
  </si>
  <si>
    <t>METHODE DE CALCUL DES TAUX D'EVOLUTION</t>
  </si>
  <si>
    <t>Taux d'évolution mensuelle d'une variable mensuelle x au mois m et à l'année n</t>
  </si>
  <si>
    <t>Taux d'évolution en année mobile d'une variable mensuelle x au mois m et à l'année n</t>
  </si>
  <si>
    <t>Consommation totale brute (GWh)</t>
  </si>
  <si>
    <t>Consommation totale corrigée (GWh)</t>
  </si>
  <si>
    <t>Photovoltaïque</t>
  </si>
  <si>
    <t>* Principalement : déchets urbains, déchets de papeterie, biogaz.</t>
  </si>
  <si>
    <t>Clients directs, autoconsommation incluse (GWh)</t>
  </si>
  <si>
    <t>Région CWE</t>
  </si>
  <si>
    <t>NC</t>
  </si>
  <si>
    <t>B-2 Puissance installée au 31/08/2022</t>
  </si>
  <si>
    <t>* Principalement : déchets urbains. déchets de papeterie. biogaz.</t>
  </si>
  <si>
    <t>** Une valeur positive indique un solde exportateur entre la France et les pays voisins. une valeur négative un solde importateur.</t>
  </si>
  <si>
    <t>Les échanges contractuels correspondent aux échanges effectués sur les lignes d'interconnexions (référencées par ENTSO-E) mais ne tiennent pas compte notamment de quelques lignes transfrontalières sur les réseaux de distribution. des lignes Corse-Italie et des compensations au titre des droits d'eau contrairement aux échanges physiques France</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</si>
</sst>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
    <numFmt numFmtId="168" formatCode="#,##0.000"/>
    <numFmt numFmtId="169" formatCode="#,##0.0000"/>
    <numFmt numFmtId="170" formatCode="_-* #,##0.0\ _€_-;\-* #,##0.0\ _€_-;_-* &quot;-&quot;??\ _€_-;_-@_-"/>
    <numFmt numFmtId="171" formatCode="_-* #,##0\ _€_-;\-* #,##0\ _€_-;_-* &quot;-&quot;??\ _€_-;_-@_-"/>
    <numFmt numFmtId="172" formatCode="[$-40C]dddd\ d\ mmmm\ yyyy"/>
    <numFmt numFmtId="173" formatCode="d/m;@"/>
    <numFmt numFmtId="174" formatCode="d/mm;@"/>
    <numFmt numFmtId="175" formatCode="h:mm;@"/>
    <numFmt numFmtId="176" formatCode="dd/mm;@"/>
    <numFmt numFmtId="177" formatCode="0.0%"/>
    <numFmt numFmtId="178" formatCode="#\ ##0"/>
    <numFmt numFmtId="179" formatCode="dd/mm/yy"/>
    <numFmt numFmtId="180" formatCode="0.00000"/>
    <numFmt numFmtId="181" formatCode="0.000000"/>
    <numFmt numFmtId="182" formatCode="0.0000"/>
    <numFmt numFmtId="183" formatCode="0.000"/>
    <numFmt numFmtId="184" formatCode="0.0"/>
    <numFmt numFmtId="185" formatCode="_-* #,##0.00\ _F_-;\-* #,##0.00\ _F_-;_-* &quot;-&quot;??\ _F_-;_-@_-"/>
    <numFmt numFmtId="186" formatCode="_-* #,##0.000\ _€_-;\-* #,##0.000\ _€_-;_-* &quot;-&quot;??\ _€_-;_-@_-"/>
    <numFmt numFmtId="187" formatCode="0.0000000"/>
    <numFmt numFmtId="188" formatCode="#.0\ ##0"/>
    <numFmt numFmtId="189" formatCode="#.##0"/>
    <numFmt numFmtId="190" formatCode="#.##"/>
    <numFmt numFmtId="191" formatCode="#.#"/>
    <numFmt numFmtId="192" formatCode="#"/>
  </numFmts>
  <fonts count="57">
    <font>
      <sz val="11"/>
      <color theme="1"/>
      <name val="Calibri"/>
      <family val="2"/>
    </font>
    <font>
      <sz val="11"/>
      <color indexed="8"/>
      <name val="Calibri"/>
      <family val="2"/>
    </font>
    <font>
      <sz val="9"/>
      <name val="Calibri"/>
      <family val="2"/>
    </font>
    <font>
      <b/>
      <sz val="9"/>
      <name val="Calibri"/>
      <family val="2"/>
    </font>
    <font>
      <b/>
      <sz val="9"/>
      <color indexed="10"/>
      <name val="Calibri"/>
      <family val="2"/>
    </font>
    <font>
      <sz val="9"/>
      <color indexed="10"/>
      <name val="Calibri"/>
      <family val="2"/>
    </font>
    <font>
      <b/>
      <sz val="9"/>
      <color indexed="9"/>
      <name val="Calibri"/>
      <family val="2"/>
    </font>
    <font>
      <b/>
      <sz val="11"/>
      <color indexed="8"/>
      <name val="Calibri"/>
      <family val="2"/>
    </font>
    <font>
      <sz val="8"/>
      <name val="Arial"/>
      <family val="2"/>
    </font>
    <font>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60"/>
      <name val="Calibri"/>
      <family val="2"/>
    </font>
    <font>
      <b/>
      <sz val="9"/>
      <color indexed="30"/>
      <name val="Calibri"/>
      <family val="2"/>
    </font>
    <font>
      <sz val="9"/>
      <color indexed="30"/>
      <name val="Calibri"/>
      <family val="2"/>
    </font>
    <font>
      <b/>
      <sz val="22"/>
      <color indexed="8"/>
      <name val="Calibri"/>
      <family val="2"/>
    </font>
    <font>
      <b/>
      <sz val="14"/>
      <color indexed="8"/>
      <name val="Calibri"/>
      <family val="2"/>
    </font>
    <font>
      <sz val="9"/>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C00000"/>
      <name val="Calibri"/>
      <family val="2"/>
    </font>
    <font>
      <b/>
      <sz val="9"/>
      <color rgb="FF0070C0"/>
      <name val="Calibri"/>
      <family val="2"/>
    </font>
    <font>
      <sz val="9"/>
      <color rgb="FF0070C0"/>
      <name val="Calibri"/>
      <family val="2"/>
    </font>
    <font>
      <b/>
      <sz val="22"/>
      <color theme="1"/>
      <name val="Calibri"/>
      <family val="2"/>
    </font>
    <font>
      <b/>
      <sz val="14"/>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0070C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bottom/>
    </border>
    <border>
      <left style="thin"/>
      <right style="thin"/>
      <top/>
      <bottom style="thin"/>
    </border>
    <border>
      <left style="thin"/>
      <right style="thin"/>
      <top style="thick"/>
      <bottom style="thin"/>
    </border>
    <border>
      <left style="thin"/>
      <right/>
      <top/>
      <bottom/>
    </border>
    <border>
      <left/>
      <right style="thin"/>
      <top/>
      <bottom/>
    </border>
    <border>
      <left/>
      <right style="thin"/>
      <top style="thick"/>
      <bottom style="thin"/>
    </border>
    <border>
      <left/>
      <right style="thin"/>
      <top style="thin"/>
      <bottom/>
    </border>
    <border>
      <left style="thin"/>
      <right/>
      <top style="thin"/>
      <bottom/>
    </border>
    <border>
      <left/>
      <right/>
      <top/>
      <bottom style="thin"/>
    </border>
    <border>
      <left/>
      <right style="thin"/>
      <top/>
      <bottom style="medium"/>
    </border>
    <border>
      <left/>
      <right style="thin"/>
      <top style="medium"/>
      <bottom/>
    </border>
    <border>
      <left style="medium"/>
      <right>
        <color indexed="63"/>
      </right>
      <top>
        <color indexed="63"/>
      </top>
      <bottom>
        <color indexed="63"/>
      </bottom>
    </border>
    <border>
      <left/>
      <right style="thin"/>
      <top style="thin"/>
      <bottom style="thick"/>
    </border>
    <border>
      <left style="thin"/>
      <right style="thin"/>
      <top style="thin"/>
      <bottom style="thick"/>
    </border>
    <border>
      <left style="thin"/>
      <right/>
      <top style="thin"/>
      <bottom style="thick"/>
    </border>
    <border>
      <left>
        <color indexed="63"/>
      </left>
      <right>
        <color indexed="63"/>
      </right>
      <top style="thin"/>
      <bottom style="thick"/>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right style="thin"/>
      <top/>
      <bottom style="thin"/>
    </border>
    <border>
      <left style="thin"/>
      <right style="thin"/>
      <top style="thick"/>
      <bottom/>
    </border>
    <border>
      <left style="thin"/>
      <right/>
      <top style="thick"/>
      <bottom/>
    </border>
    <border>
      <left/>
      <right style="thin"/>
      <top style="thick"/>
      <bottom/>
    </border>
    <border>
      <left style="thin"/>
      <right/>
      <top style="thick"/>
      <bottom style="thin"/>
    </border>
    <border>
      <left/>
      <right/>
      <top style="thick"/>
      <bottom style="thin"/>
    </border>
    <border>
      <left/>
      <right/>
      <top style="thin"/>
      <bottom/>
    </border>
    <border>
      <left style="thin"/>
      <right/>
      <top style="medium"/>
      <bottom/>
    </border>
    <border>
      <left/>
      <right/>
      <top style="medium"/>
      <bottom/>
    </border>
    <border>
      <left>
        <color indexed="63"/>
      </left>
      <right style="medium"/>
      <top style="medium"/>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bottom style="medium"/>
    </border>
    <border>
      <left style="thin"/>
      <right/>
      <top/>
      <bottom style="medium"/>
    </border>
    <border>
      <left>
        <color indexed="63"/>
      </left>
      <right style="medium"/>
      <top>
        <color indexed="63"/>
      </top>
      <bottom style="medium"/>
    </border>
    <border>
      <left style="thin"/>
      <right style="thin"/>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68">
    <xf numFmtId="0" fontId="0" fillId="0" borderId="0" xfId="0" applyFont="1" applyAlignment="1">
      <alignment/>
    </xf>
    <xf numFmtId="0" fontId="0" fillId="33" borderId="0" xfId="0" applyFill="1" applyAlignment="1">
      <alignment/>
    </xf>
    <xf numFmtId="0" fontId="49" fillId="33" borderId="0" xfId="0" applyFont="1" applyFill="1" applyAlignment="1">
      <alignment horizontal="center"/>
    </xf>
    <xf numFmtId="3" fontId="2" fillId="33" borderId="10" xfId="0" applyNumberFormat="1" applyFont="1" applyFill="1" applyBorder="1" applyAlignment="1">
      <alignment horizontal="right" vertical="center"/>
    </xf>
    <xf numFmtId="3" fontId="3"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0" fontId="2" fillId="33" borderId="0" xfId="0" applyFont="1" applyFill="1" applyAlignment="1">
      <alignment/>
    </xf>
    <xf numFmtId="0" fontId="2" fillId="33" borderId="0" xfId="0" applyFont="1" applyFill="1" applyAlignment="1">
      <alignment/>
    </xf>
    <xf numFmtId="3" fontId="2" fillId="33" borderId="0" xfId="0" applyNumberFormat="1" applyFont="1" applyFill="1" applyBorder="1" applyAlignment="1">
      <alignment horizontal="right" vertical="center"/>
    </xf>
    <xf numFmtId="0" fontId="5" fillId="33" borderId="0" xfId="0" applyFont="1" applyFill="1" applyAlignment="1">
      <alignment/>
    </xf>
    <xf numFmtId="0" fontId="6" fillId="34" borderId="13" xfId="0" applyFont="1" applyFill="1" applyBorder="1" applyAlignment="1">
      <alignment horizontal="center" vertical="center" wrapText="1"/>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4" xfId="0" applyFont="1" applyFill="1" applyBorder="1" applyAlignment="1">
      <alignment horizontal="right" vertical="center"/>
    </xf>
    <xf numFmtId="0" fontId="2" fillId="2" borderId="14" xfId="0" applyFont="1" applyFill="1" applyBorder="1" applyAlignment="1">
      <alignment horizontal="left" vertical="center"/>
    </xf>
    <xf numFmtId="0" fontId="6" fillId="34" borderId="16" xfId="0" applyFont="1" applyFill="1" applyBorder="1" applyAlignment="1">
      <alignment horizontal="center" vertical="center" wrapText="1"/>
    </xf>
    <xf numFmtId="0" fontId="4" fillId="2" borderId="0" xfId="0" applyFont="1" applyFill="1" applyBorder="1" applyAlignment="1">
      <alignment horizontal="left"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wrapText="1"/>
    </xf>
    <xf numFmtId="0" fontId="2" fillId="2" borderId="15"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8" xfId="0" applyFont="1" applyFill="1" applyBorder="1" applyAlignment="1">
      <alignment horizontal="left" vertical="center" indent="1"/>
    </xf>
    <xf numFmtId="0" fontId="2" fillId="2" borderId="0" xfId="0" applyFont="1" applyFill="1" applyBorder="1" applyAlignment="1">
      <alignment horizontal="right" vertical="center"/>
    </xf>
    <xf numFmtId="0" fontId="2" fillId="2" borderId="19" xfId="0" applyFont="1" applyFill="1" applyBorder="1" applyAlignment="1">
      <alignment horizontal="right" vertical="center"/>
    </xf>
    <xf numFmtId="3" fontId="0" fillId="33" borderId="0" xfId="0" applyNumberFormat="1" applyFill="1" applyAlignment="1">
      <alignment/>
    </xf>
    <xf numFmtId="0" fontId="51" fillId="33" borderId="0" xfId="0" applyFont="1" applyFill="1" applyAlignment="1">
      <alignment wrapText="1"/>
    </xf>
    <xf numFmtId="0" fontId="0" fillId="33" borderId="0" xfId="0" applyFill="1" applyAlignment="1">
      <alignment vertical="top" wrapText="1"/>
    </xf>
    <xf numFmtId="0" fontId="0" fillId="0" borderId="0" xfId="0" applyAlignment="1">
      <alignment wrapText="1"/>
    </xf>
    <xf numFmtId="17" fontId="8" fillId="0" borderId="0" xfId="0" applyNumberFormat="1" applyFont="1" applyFill="1" applyAlignment="1">
      <alignment horizontal="center"/>
    </xf>
    <xf numFmtId="0" fontId="2" fillId="2" borderId="20" xfId="0" applyFont="1" applyFill="1" applyBorder="1" applyAlignment="1">
      <alignment horizontal="center" wrapText="1"/>
    </xf>
    <xf numFmtId="0" fontId="6" fillId="34" borderId="21" xfId="0" applyFont="1" applyFill="1" applyBorder="1" applyAlignment="1">
      <alignment horizontal="center" vertical="center" wrapText="1"/>
    </xf>
    <xf numFmtId="3" fontId="2" fillId="33" borderId="0" xfId="0" applyNumberFormat="1" applyFont="1" applyFill="1" applyBorder="1" applyAlignment="1">
      <alignment horizontal="center" vertical="center"/>
    </xf>
    <xf numFmtId="0" fontId="49" fillId="33" borderId="0" xfId="0" applyFont="1" applyFill="1" applyAlignment="1">
      <alignment horizontal="left" vertical="top"/>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22" xfId="0" applyFont="1" applyFill="1" applyBorder="1" applyAlignment="1">
      <alignment horizontal="left" wrapText="1"/>
    </xf>
    <xf numFmtId="0" fontId="2" fillId="2" borderId="0" xfId="0" applyFont="1" applyFill="1" applyBorder="1" applyAlignment="1">
      <alignment horizontal="left" wrapText="1"/>
    </xf>
    <xf numFmtId="0" fontId="52" fillId="2" borderId="23" xfId="0" applyFont="1" applyFill="1" applyBorder="1" applyAlignment="1">
      <alignment horizontal="left" vertical="center"/>
    </xf>
    <xf numFmtId="3" fontId="52" fillId="33" borderId="24" xfId="0" applyNumberFormat="1" applyFont="1" applyFill="1" applyBorder="1" applyAlignment="1">
      <alignment horizontal="right" vertical="center"/>
    </xf>
    <xf numFmtId="0" fontId="52" fillId="2" borderId="25" xfId="0" applyFont="1" applyFill="1" applyBorder="1" applyAlignment="1">
      <alignment horizontal="left" vertical="center"/>
    </xf>
    <xf numFmtId="0" fontId="52" fillId="2" borderId="26" xfId="0" applyFont="1" applyFill="1" applyBorder="1" applyAlignment="1">
      <alignment horizontal="left" vertical="center"/>
    </xf>
    <xf numFmtId="0" fontId="52" fillId="2" borderId="16" xfId="0" applyFont="1" applyFill="1" applyBorder="1" applyAlignment="1">
      <alignment horizontal="left" vertical="center"/>
    </xf>
    <xf numFmtId="3" fontId="52" fillId="33" borderId="13" xfId="0" applyNumberFormat="1" applyFont="1" applyFill="1" applyBorder="1" applyAlignment="1">
      <alignment horizontal="right" vertical="center"/>
    </xf>
    <xf numFmtId="0" fontId="52" fillId="2" borderId="27" xfId="0" applyFont="1" applyFill="1" applyBorder="1" applyAlignment="1">
      <alignment horizontal="left" vertical="center"/>
    </xf>
    <xf numFmtId="0" fontId="52" fillId="2" borderId="28" xfId="0" applyFont="1" applyFill="1" applyBorder="1" applyAlignment="1">
      <alignment horizontal="left" vertical="center"/>
    </xf>
    <xf numFmtId="0" fontId="52" fillId="2" borderId="29" xfId="0" applyFont="1" applyFill="1" applyBorder="1" applyAlignment="1">
      <alignment horizontal="left" vertical="center"/>
    </xf>
    <xf numFmtId="3" fontId="52" fillId="33" borderId="30" xfId="0" applyNumberFormat="1" applyFont="1" applyFill="1" applyBorder="1" applyAlignment="1">
      <alignment horizontal="right" vertical="center"/>
    </xf>
    <xf numFmtId="0" fontId="52" fillId="2" borderId="18" xfId="0" applyFont="1" applyFill="1" applyBorder="1" applyAlignment="1">
      <alignment horizontal="left" vertical="center" indent="1"/>
    </xf>
    <xf numFmtId="0" fontId="52" fillId="2" borderId="0" xfId="0" applyFont="1" applyFill="1" applyBorder="1" applyAlignment="1">
      <alignment horizontal="right" vertical="center"/>
    </xf>
    <xf numFmtId="0" fontId="52" fillId="2" borderId="17" xfId="0" applyFont="1" applyFill="1" applyBorder="1" applyAlignment="1">
      <alignment horizontal="center" vertical="center"/>
    </xf>
    <xf numFmtId="0" fontId="52" fillId="2" borderId="14" xfId="0" applyFont="1" applyFill="1" applyBorder="1" applyAlignment="1">
      <alignment horizontal="right" vertical="center"/>
    </xf>
    <xf numFmtId="0" fontId="52" fillId="2" borderId="15" xfId="0" applyFont="1" applyFill="1" applyBorder="1" applyAlignment="1">
      <alignment horizontal="center" vertical="center"/>
    </xf>
    <xf numFmtId="0" fontId="52" fillId="2" borderId="31" xfId="0" applyFont="1" applyFill="1" applyBorder="1" applyAlignment="1">
      <alignment horizontal="right" vertical="center"/>
    </xf>
    <xf numFmtId="0" fontId="52" fillId="2" borderId="19" xfId="0" applyFont="1" applyFill="1" applyBorder="1" applyAlignment="1">
      <alignment horizontal="right" vertical="center"/>
    </xf>
    <xf numFmtId="0" fontId="52" fillId="2" borderId="32" xfId="0" applyFont="1" applyFill="1" applyBorder="1" applyAlignment="1">
      <alignment horizontal="center" vertical="center"/>
    </xf>
    <xf numFmtId="3" fontId="52" fillId="33" borderId="12" xfId="0" applyNumberFormat="1" applyFont="1" applyFill="1" applyBorder="1" applyAlignment="1">
      <alignment horizontal="right" vertical="center"/>
    </xf>
    <xf numFmtId="3" fontId="52" fillId="33" borderId="33"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0"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1" xfId="0" applyNumberFormat="1" applyFont="1" applyFill="1" applyBorder="1" applyAlignment="1">
      <alignment horizontal="right" vertical="center"/>
    </xf>
    <xf numFmtId="178" fontId="2" fillId="33" borderId="31" xfId="0" applyNumberFormat="1" applyFont="1" applyFill="1" applyBorder="1" applyAlignment="1">
      <alignment horizontal="right" vertical="center"/>
    </xf>
    <xf numFmtId="178" fontId="2" fillId="33" borderId="12" xfId="0" applyNumberFormat="1" applyFont="1" applyFill="1" applyBorder="1" applyAlignment="1">
      <alignment horizontal="right" vertical="center"/>
    </xf>
    <xf numFmtId="178" fontId="52" fillId="33" borderId="25" xfId="0" applyNumberFormat="1" applyFont="1" applyFill="1" applyBorder="1" applyAlignment="1">
      <alignment horizontal="right" vertical="center"/>
    </xf>
    <xf numFmtId="178" fontId="52" fillId="33" borderId="24" xfId="0" applyNumberFormat="1" applyFont="1" applyFill="1" applyBorder="1" applyAlignment="1">
      <alignment horizontal="right" vertical="center"/>
    </xf>
    <xf numFmtId="178" fontId="52" fillId="33" borderId="34" xfId="0" applyNumberFormat="1" applyFont="1" applyFill="1" applyBorder="1" applyAlignment="1">
      <alignment horizontal="right" vertical="center"/>
    </xf>
    <xf numFmtId="178" fontId="52" fillId="33" borderId="33" xfId="0" applyNumberFormat="1" applyFont="1" applyFill="1" applyBorder="1" applyAlignment="1">
      <alignment horizontal="right" vertical="center"/>
    </xf>
    <xf numFmtId="178" fontId="52" fillId="33" borderId="12" xfId="0" applyNumberFormat="1" applyFont="1" applyFill="1" applyBorder="1" applyAlignment="1">
      <alignment horizontal="right" vertical="center"/>
    </xf>
    <xf numFmtId="178" fontId="52" fillId="33" borderId="13" xfId="0" applyNumberFormat="1" applyFont="1" applyFill="1" applyBorder="1" applyAlignment="1">
      <alignment horizontal="right" vertical="center"/>
    </xf>
    <xf numFmtId="178" fontId="52" fillId="33" borderId="30" xfId="0" applyNumberFormat="1" applyFont="1" applyFill="1" applyBorder="1" applyAlignment="1">
      <alignment horizontal="right" vertical="center"/>
    </xf>
    <xf numFmtId="178" fontId="3" fillId="33" borderId="10" xfId="0" applyNumberFormat="1" applyFont="1" applyFill="1" applyBorder="1" applyAlignment="1">
      <alignment horizontal="right" vertical="center"/>
    </xf>
    <xf numFmtId="178" fontId="3" fillId="33" borderId="11" xfId="0" applyNumberFormat="1" applyFont="1" applyFill="1" applyBorder="1" applyAlignment="1">
      <alignment horizontal="right" vertical="center"/>
    </xf>
    <xf numFmtId="178" fontId="53" fillId="33" borderId="18" xfId="0" applyNumberFormat="1" applyFont="1" applyFill="1" applyBorder="1" applyAlignment="1">
      <alignment horizontal="right" vertical="center"/>
    </xf>
    <xf numFmtId="178" fontId="53" fillId="33" borderId="10" xfId="0" applyNumberFormat="1" applyFont="1" applyFill="1" applyBorder="1" applyAlignment="1">
      <alignment horizontal="right" vertical="center"/>
    </xf>
    <xf numFmtId="178" fontId="52" fillId="33" borderId="10" xfId="0" applyNumberFormat="1" applyFont="1" applyFill="1" applyBorder="1" applyAlignment="1">
      <alignment horizontal="right" vertical="center"/>
    </xf>
    <xf numFmtId="178" fontId="53" fillId="33" borderId="14" xfId="0" applyNumberFormat="1" applyFont="1" applyFill="1" applyBorder="1" applyAlignment="1">
      <alignment horizontal="right" vertical="center"/>
    </xf>
    <xf numFmtId="178" fontId="53" fillId="33" borderId="11" xfId="0" applyNumberFormat="1" applyFont="1" applyFill="1" applyBorder="1" applyAlignment="1">
      <alignment horizontal="right" vertical="center"/>
    </xf>
    <xf numFmtId="178" fontId="52" fillId="33" borderId="11" xfId="0" applyNumberFormat="1" applyFont="1" applyFill="1" applyBorder="1" applyAlignment="1">
      <alignment horizontal="right" vertical="center"/>
    </xf>
    <xf numFmtId="178" fontId="53" fillId="33" borderId="31" xfId="0" applyNumberFormat="1" applyFont="1" applyFill="1" applyBorder="1" applyAlignment="1">
      <alignment horizontal="right" vertical="center"/>
    </xf>
    <xf numFmtId="178" fontId="53" fillId="33" borderId="12" xfId="0" applyNumberFormat="1" applyFont="1" applyFill="1" applyBorder="1" applyAlignment="1">
      <alignment horizontal="right" vertical="center"/>
    </xf>
    <xf numFmtId="178" fontId="0" fillId="0" borderId="0" xfId="0" applyNumberFormat="1" applyAlignment="1">
      <alignment/>
    </xf>
    <xf numFmtId="178" fontId="0" fillId="33" borderId="0" xfId="0" applyNumberFormat="1" applyFill="1" applyAlignment="1">
      <alignment/>
    </xf>
    <xf numFmtId="17" fontId="0" fillId="0" borderId="0" xfId="0" applyNumberFormat="1" applyAlignment="1">
      <alignment/>
    </xf>
    <xf numFmtId="3" fontId="52" fillId="0" borderId="30" xfId="0" applyNumberFormat="1" applyFont="1" applyFill="1" applyBorder="1" applyAlignment="1">
      <alignment horizontal="right" vertical="center"/>
    </xf>
    <xf numFmtId="171" fontId="52" fillId="33" borderId="24" xfId="47" applyNumberFormat="1" applyFont="1" applyFill="1" applyBorder="1" applyAlignment="1">
      <alignment horizontal="right" vertical="center"/>
    </xf>
    <xf numFmtId="178" fontId="2" fillId="33" borderId="0" xfId="0" applyNumberFormat="1" applyFont="1" applyFill="1" applyBorder="1" applyAlignment="1">
      <alignment horizontal="right" vertical="center"/>
    </xf>
    <xf numFmtId="192" fontId="0" fillId="0" borderId="0" xfId="0" applyNumberFormat="1" applyAlignment="1">
      <alignment/>
    </xf>
    <xf numFmtId="192" fontId="0" fillId="0" borderId="0" xfId="47" applyNumberFormat="1" applyFont="1" applyAlignment="1">
      <alignment/>
    </xf>
    <xf numFmtId="171" fontId="0" fillId="0" borderId="0" xfId="47" applyNumberFormat="1" applyFont="1" applyAlignment="1">
      <alignment horizontal="right"/>
    </xf>
    <xf numFmtId="0" fontId="9" fillId="0" borderId="0" xfId="0" applyFont="1" applyFill="1" applyAlignment="1">
      <alignment/>
    </xf>
    <xf numFmtId="0" fontId="2" fillId="0" borderId="0" xfId="0" applyFont="1" applyFill="1" applyAlignment="1">
      <alignment/>
    </xf>
    <xf numFmtId="178" fontId="52" fillId="0" borderId="25" xfId="0" applyNumberFormat="1" applyFont="1" applyFill="1" applyBorder="1" applyAlignment="1">
      <alignment horizontal="right" vertical="center"/>
    </xf>
    <xf numFmtId="0" fontId="52" fillId="2" borderId="24" xfId="0" applyFont="1" applyFill="1" applyBorder="1" applyAlignment="1">
      <alignment horizontal="left" vertical="center"/>
    </xf>
    <xf numFmtId="0" fontId="52" fillId="2" borderId="13" xfId="0" applyFont="1" applyFill="1" applyBorder="1" applyAlignment="1">
      <alignment horizontal="left" vertical="center"/>
    </xf>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52" fillId="2" borderId="34" xfId="0" applyFont="1" applyFill="1" applyBorder="1" applyAlignment="1">
      <alignment horizontal="left" vertical="center"/>
    </xf>
    <xf numFmtId="0" fontId="52" fillId="2" borderId="35" xfId="0" applyFont="1" applyFill="1" applyBorder="1" applyAlignment="1">
      <alignment horizontal="left" vertical="center"/>
    </xf>
    <xf numFmtId="0" fontId="54" fillId="33" borderId="0" xfId="0" applyFont="1" applyFill="1" applyAlignment="1">
      <alignment horizontal="center"/>
    </xf>
    <xf numFmtId="0" fontId="6" fillId="34" borderId="13" xfId="0" applyFont="1" applyFill="1" applyBorder="1" applyAlignment="1">
      <alignment horizontal="center" vertical="center" wrapText="1"/>
    </xf>
    <xf numFmtId="0" fontId="2" fillId="2" borderId="18" xfId="0" applyFont="1" applyFill="1" applyBorder="1" applyAlignment="1">
      <alignment horizontal="left" vertical="center"/>
    </xf>
    <xf numFmtId="0" fontId="2" fillId="2" borderId="17"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52" fillId="2" borderId="31" xfId="0" applyFont="1" applyFill="1" applyBorder="1" applyAlignment="1">
      <alignment horizontal="left" vertical="center"/>
    </xf>
    <xf numFmtId="0" fontId="52" fillId="2" borderId="32" xfId="0" applyFont="1" applyFill="1" applyBorder="1" applyAlignment="1">
      <alignment horizontal="left" vertical="center"/>
    </xf>
    <xf numFmtId="0" fontId="55" fillId="33" borderId="0" xfId="0" applyFont="1" applyFill="1" applyAlignment="1">
      <alignment horizontal="left" vertical="center" wrapText="1"/>
    </xf>
    <xf numFmtId="0" fontId="6" fillId="34" borderId="36"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2" fillId="2" borderId="38" xfId="0" applyFont="1" applyFill="1" applyBorder="1" applyAlignment="1">
      <alignment horizontal="left" vertical="center"/>
    </xf>
    <xf numFmtId="0" fontId="2" fillId="2" borderId="0" xfId="0" applyFont="1" applyFill="1" applyBorder="1" applyAlignment="1">
      <alignment horizontal="left" vertical="center"/>
    </xf>
    <xf numFmtId="0" fontId="6" fillId="34" borderId="39"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41" xfId="0" applyFont="1" applyFill="1" applyBorder="1" applyAlignment="1">
      <alignment horizontal="center" vertical="center" wrapText="1"/>
    </xf>
    <xf numFmtId="43" fontId="2" fillId="33" borderId="18" xfId="47" applyFont="1" applyFill="1" applyBorder="1" applyAlignment="1">
      <alignment horizontal="center" vertical="center"/>
    </xf>
    <xf numFmtId="43" fontId="2" fillId="33" borderId="38" xfId="47" applyFont="1" applyFill="1" applyBorder="1" applyAlignment="1">
      <alignment horizontal="center" vertical="center"/>
    </xf>
    <xf numFmtId="43" fontId="2" fillId="33" borderId="42" xfId="47" applyFont="1" applyFill="1" applyBorder="1" applyAlignment="1">
      <alignment horizontal="center" vertical="center"/>
    </xf>
    <xf numFmtId="0" fontId="56" fillId="0" borderId="0" xfId="0" applyFont="1" applyFill="1" applyAlignment="1">
      <alignment horizontal="left" wrapText="1"/>
    </xf>
    <xf numFmtId="0" fontId="6" fillId="34" borderId="43" xfId="0" applyFont="1" applyFill="1" applyBorder="1" applyAlignment="1">
      <alignment horizontal="center" vertical="center" wrapText="1"/>
    </xf>
    <xf numFmtId="43" fontId="2" fillId="33" borderId="14" xfId="47" applyFont="1" applyFill="1" applyBorder="1" applyAlignment="1">
      <alignment horizontal="center" vertical="center"/>
    </xf>
    <xf numFmtId="43" fontId="2" fillId="33" borderId="0" xfId="47" applyFont="1" applyFill="1" applyBorder="1" applyAlignment="1">
      <alignment horizontal="center" vertical="center"/>
    </xf>
    <xf numFmtId="43" fontId="2" fillId="33" borderId="44" xfId="47" applyFont="1" applyFill="1" applyBorder="1" applyAlignment="1">
      <alignment horizontal="center" vertical="center"/>
    </xf>
    <xf numFmtId="0" fontId="2" fillId="2" borderId="14" xfId="0" applyFont="1" applyFill="1" applyBorder="1" applyAlignment="1">
      <alignment horizontal="left" wrapText="1"/>
    </xf>
    <xf numFmtId="0" fontId="2" fillId="2" borderId="0" xfId="0" applyFont="1" applyFill="1" applyBorder="1" applyAlignment="1">
      <alignment horizontal="left" wrapText="1"/>
    </xf>
    <xf numFmtId="0" fontId="52" fillId="2" borderId="25" xfId="0" applyFont="1" applyFill="1" applyBorder="1" applyAlignment="1">
      <alignment horizontal="left" vertical="center"/>
    </xf>
    <xf numFmtId="0" fontId="52" fillId="2" borderId="26" xfId="0" applyFont="1" applyFill="1" applyBorder="1" applyAlignment="1">
      <alignment horizontal="left" vertical="center"/>
    </xf>
    <xf numFmtId="0" fontId="52" fillId="2" borderId="36" xfId="0" applyFont="1" applyFill="1" applyBorder="1" applyAlignment="1">
      <alignment horizontal="left" vertical="center"/>
    </xf>
    <xf numFmtId="0" fontId="52" fillId="2" borderId="37" xfId="0" applyFont="1" applyFill="1" applyBorder="1" applyAlignment="1">
      <alignment horizontal="left" vertical="center"/>
    </xf>
    <xf numFmtId="0" fontId="2" fillId="2" borderId="14" xfId="0" applyFont="1" applyFill="1" applyBorder="1" applyAlignment="1">
      <alignment horizontal="left" wrapText="1" indent="6"/>
    </xf>
    <xf numFmtId="0" fontId="2" fillId="2" borderId="0" xfId="0" applyFont="1" applyFill="1" applyBorder="1" applyAlignment="1">
      <alignment horizontal="left" wrapText="1" indent="6"/>
    </xf>
    <xf numFmtId="0" fontId="2" fillId="2" borderId="31" xfId="0" applyFont="1" applyFill="1" applyBorder="1" applyAlignment="1">
      <alignment horizontal="left" wrapText="1" indent="6"/>
    </xf>
    <xf numFmtId="0" fontId="2" fillId="2" borderId="19" xfId="0" applyFont="1" applyFill="1" applyBorder="1" applyAlignment="1">
      <alignment horizontal="left" wrapText="1" indent="6"/>
    </xf>
    <xf numFmtId="0" fontId="55" fillId="33" borderId="0" xfId="0" applyFont="1" applyFill="1" applyAlignment="1">
      <alignment horizontal="left" wrapText="1"/>
    </xf>
    <xf numFmtId="0" fontId="2" fillId="2" borderId="45" xfId="0" applyFont="1" applyFill="1" applyBorder="1" applyAlignment="1">
      <alignment horizontal="left" vertical="center"/>
    </xf>
    <xf numFmtId="0" fontId="2" fillId="2" borderId="22" xfId="0" applyFont="1" applyFill="1" applyBorder="1" applyAlignment="1">
      <alignment horizontal="left" vertical="center"/>
    </xf>
    <xf numFmtId="0" fontId="2" fillId="2" borderId="22" xfId="0" applyFont="1" applyFill="1" applyBorder="1" applyAlignment="1">
      <alignment horizontal="left" wrapText="1"/>
    </xf>
    <xf numFmtId="0" fontId="2" fillId="2" borderId="46" xfId="0" applyFont="1" applyFill="1" applyBorder="1" applyAlignment="1">
      <alignment wrapText="1"/>
    </xf>
    <xf numFmtId="0" fontId="2" fillId="2" borderId="47" xfId="0" applyFont="1" applyFill="1" applyBorder="1" applyAlignment="1">
      <alignment wrapText="1"/>
    </xf>
    <xf numFmtId="43" fontId="2" fillId="33" borderId="48" xfId="47" applyFont="1" applyFill="1" applyBorder="1" applyAlignment="1">
      <alignment horizontal="center" vertical="center"/>
    </xf>
    <xf numFmtId="43" fontId="2" fillId="33" borderId="47" xfId="47" applyFont="1" applyFill="1" applyBorder="1" applyAlignment="1">
      <alignment horizontal="center" vertical="center"/>
    </xf>
    <xf numFmtId="43" fontId="2" fillId="33" borderId="49" xfId="47" applyFont="1" applyFill="1" applyBorder="1" applyAlignment="1">
      <alignment horizontal="center" vertical="center"/>
    </xf>
    <xf numFmtId="0" fontId="51" fillId="33" borderId="0" xfId="0" applyFont="1" applyFill="1" applyAlignment="1">
      <alignment horizontal="left" vertical="top" wrapText="1"/>
    </xf>
    <xf numFmtId="0" fontId="0" fillId="33" borderId="0" xfId="0" applyFill="1" applyAlignment="1">
      <alignment horizontal="left" vertical="top" wrapText="1"/>
    </xf>
    <xf numFmtId="3" fontId="2" fillId="33" borderId="17"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0" fontId="6" fillId="34" borderId="33" xfId="0" applyFont="1" applyFill="1" applyBorder="1" applyAlignment="1">
      <alignment horizontal="center" vertical="center" wrapText="1"/>
    </xf>
    <xf numFmtId="171" fontId="0" fillId="33" borderId="10" xfId="47" applyNumberFormat="1" applyFont="1" applyFill="1" applyBorder="1" applyAlignment="1">
      <alignment/>
    </xf>
    <xf numFmtId="171" fontId="0" fillId="33" borderId="11" xfId="47" applyNumberFormat="1" applyFont="1" applyFill="1" applyBorder="1" applyAlignment="1">
      <alignment/>
    </xf>
    <xf numFmtId="171" fontId="0" fillId="33" borderId="12" xfId="47" applyNumberFormat="1" applyFont="1" applyFill="1" applyBorder="1" applyAlignment="1">
      <alignment/>
    </xf>
    <xf numFmtId="1" fontId="0" fillId="0" borderId="0" xfId="0" applyNumberFormat="1" applyAlignment="1">
      <alignment/>
    </xf>
    <xf numFmtId="171" fontId="52" fillId="33" borderId="10" xfId="47" applyNumberFormat="1" applyFont="1" applyFill="1" applyBorder="1" applyAlignment="1">
      <alignment horizontal="right" vertical="center"/>
    </xf>
    <xf numFmtId="178" fontId="2" fillId="0" borderId="14" xfId="0" applyNumberFormat="1" applyFont="1" applyFill="1" applyBorder="1" applyAlignment="1">
      <alignment horizontal="right" vertical="center"/>
    </xf>
    <xf numFmtId="171" fontId="0" fillId="0" borderId="10" xfId="47" applyNumberFormat="1" applyFont="1" applyBorder="1" applyAlignment="1">
      <alignment/>
    </xf>
    <xf numFmtId="171" fontId="0" fillId="0" borderId="11" xfId="47" applyNumberFormat="1" applyFont="1" applyBorder="1" applyAlignment="1">
      <alignment/>
    </xf>
    <xf numFmtId="171" fontId="0" fillId="0" borderId="12" xfId="47" applyNumberFormat="1" applyFont="1" applyBorder="1" applyAlignment="1">
      <alignment/>
    </xf>
    <xf numFmtId="171" fontId="52" fillId="33" borderId="50" xfId="47" applyNumberFormat="1" applyFont="1" applyFill="1" applyBorder="1" applyAlignment="1">
      <alignment horizontal="right" vertical="center"/>
    </xf>
    <xf numFmtId="171" fontId="52" fillId="33" borderId="35" xfId="47" applyNumberFormat="1" applyFont="1" applyFill="1" applyBorder="1" applyAlignment="1">
      <alignment horizontal="right" vertical="center"/>
    </xf>
    <xf numFmtId="171" fontId="0" fillId="0" borderId="0" xfId="47" applyNumberFormat="1" applyFont="1" applyAlignment="1">
      <alignment/>
    </xf>
    <xf numFmtId="171" fontId="52" fillId="33" borderId="12" xfId="47" applyNumberFormat="1" applyFont="1" applyFill="1" applyBorder="1" applyAlignment="1">
      <alignment horizontal="right" vertical="center"/>
    </xf>
    <xf numFmtId="171" fontId="52" fillId="33" borderId="13" xfId="47" applyNumberFormat="1" applyFont="1" applyFill="1" applyBorder="1" applyAlignment="1">
      <alignment horizontal="righ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hyperlink" Target="#sommaire!A1"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hyperlink" Target="#sommaire!A1" /><Relationship Id="rId2" Type="http://schemas.openxmlformats.org/officeDocument/2006/relationships/image" Target="../media/image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1400175</xdr:colOff>
      <xdr:row>1</xdr:row>
      <xdr:rowOff>66675</xdr:rowOff>
    </xdr:to>
    <xdr:pic>
      <xdr:nvPicPr>
        <xdr:cNvPr id="1" name="Image 2"/>
        <xdr:cNvPicPr preferRelativeResize="1">
          <a:picLocks noChangeAspect="1"/>
        </xdr:cNvPicPr>
      </xdr:nvPicPr>
      <xdr:blipFill>
        <a:blip r:embed="rId1"/>
        <a:stretch>
          <a:fillRect/>
        </a:stretch>
      </xdr:blipFill>
      <xdr:spPr>
        <a:xfrm>
          <a:off x="0" y="0"/>
          <a:ext cx="21431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114300</xdr:rowOff>
    </xdr:from>
    <xdr:to>
      <xdr:col>2</xdr:col>
      <xdr:colOff>304800</xdr:colOff>
      <xdr:row>2</xdr:row>
      <xdr:rowOff>228600</xdr:rowOff>
    </xdr:to>
    <xdr:sp>
      <xdr:nvSpPr>
        <xdr:cNvPr id="1" name="ZoneTexte 1">
          <a:hlinkClick r:id="rId1"/>
        </xdr:cNvPr>
        <xdr:cNvSpPr txBox="1">
          <a:spLocks noChangeArrowheads="1"/>
        </xdr:cNvSpPr>
      </xdr:nvSpPr>
      <xdr:spPr>
        <a:xfrm>
          <a:off x="85725" y="1200150"/>
          <a:ext cx="1476375" cy="304800"/>
        </a:xfrm>
        <a:prstGeom prst="rect">
          <a:avLst/>
        </a:prstGeom>
        <a:solidFill>
          <a:srgbClr val="E6E0EC"/>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retour sommaire</a:t>
          </a:r>
        </a:p>
      </xdr:txBody>
    </xdr:sp>
    <xdr:clientData/>
  </xdr:twoCellAnchor>
  <xdr:twoCellAnchor editAs="oneCell">
    <xdr:from>
      <xdr:col>0</xdr:col>
      <xdr:colOff>0</xdr:colOff>
      <xdr:row>0</xdr:row>
      <xdr:rowOff>0</xdr:rowOff>
    </xdr:from>
    <xdr:to>
      <xdr:col>2</xdr:col>
      <xdr:colOff>885825</xdr:colOff>
      <xdr:row>1</xdr:row>
      <xdr:rowOff>76200</xdr:rowOff>
    </xdr:to>
    <xdr:pic>
      <xdr:nvPicPr>
        <xdr:cNvPr id="2" name="Image 2"/>
        <xdr:cNvPicPr preferRelativeResize="1">
          <a:picLocks noChangeAspect="1"/>
        </xdr:cNvPicPr>
      </xdr:nvPicPr>
      <xdr:blipFill>
        <a:blip r:embed="rId2"/>
        <a:stretch>
          <a:fillRect/>
        </a:stretch>
      </xdr:blipFill>
      <xdr:spPr>
        <a:xfrm>
          <a:off x="0" y="0"/>
          <a:ext cx="214312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114300</xdr:rowOff>
    </xdr:from>
    <xdr:to>
      <xdr:col>2</xdr:col>
      <xdr:colOff>295275</xdr:colOff>
      <xdr:row>2</xdr:row>
      <xdr:rowOff>228600</xdr:rowOff>
    </xdr:to>
    <xdr:sp>
      <xdr:nvSpPr>
        <xdr:cNvPr id="1" name="ZoneTexte 1">
          <a:hlinkClick r:id="rId1"/>
        </xdr:cNvPr>
        <xdr:cNvSpPr txBox="1">
          <a:spLocks noChangeArrowheads="1"/>
        </xdr:cNvSpPr>
      </xdr:nvSpPr>
      <xdr:spPr>
        <a:xfrm>
          <a:off x="85725" y="1171575"/>
          <a:ext cx="1238250" cy="304800"/>
        </a:xfrm>
        <a:prstGeom prst="rect">
          <a:avLst/>
        </a:prstGeom>
        <a:solidFill>
          <a:srgbClr val="E6E0EC"/>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retour sommaire</a:t>
          </a:r>
        </a:p>
      </xdr:txBody>
    </xdr:sp>
    <xdr:clientData/>
  </xdr:twoCellAnchor>
  <xdr:twoCellAnchor editAs="oneCell">
    <xdr:from>
      <xdr:col>0</xdr:col>
      <xdr:colOff>0</xdr:colOff>
      <xdr:row>0</xdr:row>
      <xdr:rowOff>0</xdr:rowOff>
    </xdr:from>
    <xdr:to>
      <xdr:col>3</xdr:col>
      <xdr:colOff>352425</xdr:colOff>
      <xdr:row>1</xdr:row>
      <xdr:rowOff>104775</xdr:rowOff>
    </xdr:to>
    <xdr:pic>
      <xdr:nvPicPr>
        <xdr:cNvPr id="2" name="Image 2"/>
        <xdr:cNvPicPr preferRelativeResize="1">
          <a:picLocks noChangeAspect="1"/>
        </xdr:cNvPicPr>
      </xdr:nvPicPr>
      <xdr:blipFill>
        <a:blip r:embed="rId2"/>
        <a:stretch>
          <a:fillRect/>
        </a:stretch>
      </xdr:blipFill>
      <xdr:spPr>
        <a:xfrm>
          <a:off x="0" y="0"/>
          <a:ext cx="21431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3:P25"/>
  <sheetViews>
    <sheetView tabSelected="1" zoomScale="62" zoomScaleNormal="62" zoomScalePageLayoutView="0" workbookViewId="0" topLeftCell="A1">
      <selection activeCell="M4" sqref="M4"/>
    </sheetView>
  </sheetViews>
  <sheetFormatPr defaultColWidth="11.421875" defaultRowHeight="15"/>
  <cols>
    <col min="1" max="1" width="3.421875" style="1" customWidth="1"/>
    <col min="2" max="2" width="7.7109375" style="1" customWidth="1"/>
    <col min="3" max="3" width="27.8515625" style="1" customWidth="1"/>
    <col min="4" max="8" width="11.421875" style="1" customWidth="1"/>
    <col min="9" max="9" width="12.57421875" style="1" bestFit="1" customWidth="1"/>
    <col min="10" max="10" width="12.421875" style="1" bestFit="1" customWidth="1"/>
    <col min="11" max="16384" width="11.421875" style="1" customWidth="1"/>
  </cols>
  <sheetData>
    <row r="1" ht="86.25" customHeight="1"/>
    <row r="2" ht="15"/>
    <row r="3" spans="2:16" ht="28.5">
      <c r="B3" s="105" t="s">
        <v>27</v>
      </c>
      <c r="C3" s="105"/>
      <c r="D3" s="105"/>
      <c r="E3" s="105"/>
      <c r="F3" s="105"/>
      <c r="G3" s="105"/>
      <c r="H3" s="105"/>
      <c r="I3" s="105"/>
      <c r="J3" s="105"/>
      <c r="K3" s="105"/>
      <c r="L3" s="105"/>
      <c r="M3" s="105"/>
      <c r="N3" s="105"/>
      <c r="O3" s="105"/>
      <c r="P3" s="105"/>
    </row>
    <row r="4" spans="2:16" ht="14.25">
      <c r="B4" s="2"/>
      <c r="C4" s="2"/>
      <c r="D4" s="2"/>
      <c r="E4" s="2"/>
      <c r="F4" s="2"/>
      <c r="G4" s="2"/>
      <c r="H4" s="2"/>
      <c r="I4" s="2"/>
      <c r="J4" s="2"/>
      <c r="K4" s="2"/>
      <c r="L4" s="2"/>
      <c r="M4" s="2"/>
      <c r="N4" s="2"/>
      <c r="O4" s="2"/>
      <c r="P4" s="2"/>
    </row>
    <row r="6" ht="15" thickBot="1"/>
    <row r="7" spans="2:16" ht="15" thickTop="1">
      <c r="B7" s="106" t="s">
        <v>0</v>
      </c>
      <c r="C7" s="106"/>
      <c r="D7" s="12" t="s">
        <v>1</v>
      </c>
      <c r="E7" s="12" t="s">
        <v>2</v>
      </c>
      <c r="F7" s="12" t="s">
        <v>3</v>
      </c>
      <c r="G7" s="12" t="s">
        <v>4</v>
      </c>
      <c r="H7" s="12" t="s">
        <v>5</v>
      </c>
      <c r="I7" s="12" t="s">
        <v>6</v>
      </c>
      <c r="J7" s="12" t="s">
        <v>7</v>
      </c>
      <c r="K7" s="153" t="s">
        <v>8</v>
      </c>
      <c r="L7" s="12" t="s">
        <v>9</v>
      </c>
      <c r="M7" s="12" t="s">
        <v>10</v>
      </c>
      <c r="N7" s="12" t="s">
        <v>11</v>
      </c>
      <c r="O7" s="12" t="s">
        <v>25</v>
      </c>
      <c r="P7" s="12">
        <v>2022</v>
      </c>
    </row>
    <row r="8" spans="2:16" ht="14.25">
      <c r="B8" s="107" t="s">
        <v>12</v>
      </c>
      <c r="C8" s="108"/>
      <c r="D8" s="64">
        <v>35220.278</v>
      </c>
      <c r="E8" s="65">
        <v>29577.728</v>
      </c>
      <c r="F8" s="65">
        <v>26851.912</v>
      </c>
      <c r="G8" s="65">
        <v>21766.342</v>
      </c>
      <c r="H8" s="65">
        <v>20531.226</v>
      </c>
      <c r="I8" s="65">
        <v>20233.630529815</v>
      </c>
      <c r="J8" s="154">
        <v>18942.716660906</v>
      </c>
      <c r="K8" s="160">
        <v>18401.98661568</v>
      </c>
      <c r="L8" s="150"/>
      <c r="M8" s="3"/>
      <c r="N8" s="3"/>
      <c r="O8" s="3"/>
      <c r="P8" s="4"/>
    </row>
    <row r="9" spans="2:16" ht="14.25">
      <c r="B9" s="109" t="s">
        <v>13</v>
      </c>
      <c r="C9" s="110"/>
      <c r="D9" s="66">
        <v>4229.912</v>
      </c>
      <c r="E9" s="67">
        <v>2733.049</v>
      </c>
      <c r="F9" s="67">
        <v>3847.112</v>
      </c>
      <c r="G9" s="67">
        <v>2850.589</v>
      </c>
      <c r="H9" s="67">
        <v>2408.769</v>
      </c>
      <c r="I9" s="67">
        <v>2314.628286754</v>
      </c>
      <c r="J9" s="155">
        <v>3006.783746312</v>
      </c>
      <c r="K9" s="161">
        <v>2760.938155473</v>
      </c>
      <c r="L9" s="151"/>
      <c r="M9" s="5"/>
      <c r="N9" s="5"/>
      <c r="O9" s="5"/>
      <c r="P9" s="6"/>
    </row>
    <row r="10" spans="2:16" ht="14.25">
      <c r="B10" s="109" t="s">
        <v>14</v>
      </c>
      <c r="C10" s="110"/>
      <c r="D10" s="66">
        <v>5251.633</v>
      </c>
      <c r="E10" s="67">
        <v>3813.229</v>
      </c>
      <c r="F10" s="67">
        <v>3991.647</v>
      </c>
      <c r="G10" s="67">
        <v>4425.069</v>
      </c>
      <c r="H10" s="67">
        <v>4398.066</v>
      </c>
      <c r="I10" s="67">
        <v>3159.663605683</v>
      </c>
      <c r="J10" s="155">
        <v>2732.287754126</v>
      </c>
      <c r="K10" s="161">
        <v>1936.367917911</v>
      </c>
      <c r="L10" s="151"/>
      <c r="M10" s="5"/>
      <c r="N10" s="5"/>
      <c r="O10" s="5"/>
      <c r="P10" s="6"/>
    </row>
    <row r="11" spans="2:16" ht="14.25">
      <c r="B11" s="26" t="s">
        <v>29</v>
      </c>
      <c r="C11" s="27"/>
      <c r="D11" s="66">
        <v>272.83</v>
      </c>
      <c r="E11" s="67">
        <v>427.741</v>
      </c>
      <c r="F11" s="67">
        <v>296.998</v>
      </c>
      <c r="G11" s="67">
        <v>305.281</v>
      </c>
      <c r="H11" s="67">
        <v>184.413</v>
      </c>
      <c r="I11" s="67">
        <v>163.918704538</v>
      </c>
      <c r="J11" s="155">
        <v>166.28762454</v>
      </c>
      <c r="K11" s="161">
        <v>202.168934592</v>
      </c>
      <c r="L11" s="151"/>
      <c r="M11" s="5"/>
      <c r="N11" s="5"/>
      <c r="O11" s="5"/>
      <c r="P11" s="6"/>
    </row>
    <row r="12" spans="2:16" ht="14.25">
      <c r="B12" s="40" t="s">
        <v>81</v>
      </c>
      <c r="C12" s="41"/>
      <c r="D12" s="66">
        <v>44.249</v>
      </c>
      <c r="E12" s="67">
        <v>61.626</v>
      </c>
      <c r="F12" s="67">
        <v>91.983</v>
      </c>
      <c r="G12" s="67">
        <v>115.332</v>
      </c>
      <c r="H12" s="67">
        <v>147.432</v>
      </c>
      <c r="I12" s="67">
        <v>147.022662664</v>
      </c>
      <c r="J12" s="155">
        <v>173.31633848</v>
      </c>
      <c r="K12" s="161">
        <v>146.943710502</v>
      </c>
      <c r="L12" s="151"/>
      <c r="M12" s="5"/>
      <c r="N12" s="5"/>
      <c r="O12" s="5"/>
      <c r="P12" s="6"/>
    </row>
    <row r="13" spans="2:16" ht="14.25">
      <c r="B13" s="101" t="s">
        <v>47</v>
      </c>
      <c r="C13" s="102"/>
      <c r="D13" s="68">
        <v>132.502</v>
      </c>
      <c r="E13" s="69">
        <v>150.629</v>
      </c>
      <c r="F13" s="69">
        <v>150.664</v>
      </c>
      <c r="G13" s="69">
        <v>136.644</v>
      </c>
      <c r="H13" s="69">
        <v>189.94</v>
      </c>
      <c r="I13" s="69">
        <v>216.247106829</v>
      </c>
      <c r="J13" s="156">
        <v>206.421118993</v>
      </c>
      <c r="K13" s="162">
        <v>209.506311505</v>
      </c>
      <c r="L13" s="152"/>
      <c r="M13" s="7"/>
      <c r="N13" s="7"/>
      <c r="O13" s="7"/>
      <c r="P13" s="6"/>
    </row>
    <row r="14" spans="2:16" ht="15" thickBot="1">
      <c r="B14" s="99" t="s">
        <v>15</v>
      </c>
      <c r="C14" s="99"/>
      <c r="D14" s="70">
        <v>45151.404</v>
      </c>
      <c r="E14" s="71">
        <v>36764.002</v>
      </c>
      <c r="F14" s="71">
        <v>35230.316</v>
      </c>
      <c r="G14" s="71">
        <v>29599.257</v>
      </c>
      <c r="H14" s="71">
        <v>27859.846</v>
      </c>
      <c r="I14" s="71">
        <f>SUM(I8:I13)</f>
        <v>26235.110896282997</v>
      </c>
      <c r="J14" s="158">
        <f>SUM(J8:J13)</f>
        <v>25227.813243357</v>
      </c>
      <c r="K14" s="163">
        <f>SUM(K8:K13)</f>
        <v>23657.911645663</v>
      </c>
      <c r="L14" s="45"/>
      <c r="M14" s="45"/>
      <c r="N14" s="45"/>
      <c r="O14" s="45"/>
      <c r="P14" s="45"/>
    </row>
    <row r="15" spans="2:16" ht="15" thickTop="1">
      <c r="B15" s="103" t="s">
        <v>16</v>
      </c>
      <c r="C15" s="104"/>
      <c r="D15" s="72">
        <v>44962.700000000004</v>
      </c>
      <c r="E15" s="73">
        <v>33890.638000000006</v>
      </c>
      <c r="F15" s="73">
        <v>35268.820999999996</v>
      </c>
      <c r="G15" s="73">
        <v>29883.631999999998</v>
      </c>
      <c r="H15" s="73">
        <v>26584.253999999997</v>
      </c>
      <c r="I15" s="73">
        <f>SUM(I16:I18)</f>
        <v>26705.014651356003</v>
      </c>
      <c r="J15" s="158">
        <f>SUM(J16:J18)</f>
        <v>27705.387211817</v>
      </c>
      <c r="K15" s="164">
        <f>SUM(K16:K18)</f>
        <v>26068.045760212997</v>
      </c>
      <c r="L15" s="63"/>
      <c r="M15" s="63"/>
      <c r="N15" s="63"/>
      <c r="O15" s="63"/>
      <c r="P15" s="63"/>
    </row>
    <row r="16" spans="2:16" ht="14.25">
      <c r="B16" s="13" t="s">
        <v>17</v>
      </c>
      <c r="C16" s="14" t="s">
        <v>18</v>
      </c>
      <c r="D16" s="66">
        <v>39291.457</v>
      </c>
      <c r="E16" s="67">
        <v>28750.073</v>
      </c>
      <c r="F16" s="67">
        <v>29631.039</v>
      </c>
      <c r="G16" s="67">
        <v>24571.207</v>
      </c>
      <c r="H16" s="67">
        <v>20965.047</v>
      </c>
      <c r="I16" s="67">
        <v>21217.381277877</v>
      </c>
      <c r="J16" s="155">
        <v>22032.584385203</v>
      </c>
      <c r="K16" s="165">
        <v>20809.957496518</v>
      </c>
      <c r="L16" s="5"/>
      <c r="M16" s="5"/>
      <c r="N16" s="5"/>
      <c r="O16" s="5"/>
      <c r="P16" s="6"/>
    </row>
    <row r="17" spans="2:16" ht="14.25">
      <c r="B17" s="15"/>
      <c r="C17" s="16" t="s">
        <v>19</v>
      </c>
      <c r="D17" s="66">
        <v>4981.711</v>
      </c>
      <c r="E17" s="67">
        <v>4524.053</v>
      </c>
      <c r="F17" s="67">
        <v>5035.123</v>
      </c>
      <c r="G17" s="67">
        <v>4762.228</v>
      </c>
      <c r="H17" s="67">
        <v>5111.026</v>
      </c>
      <c r="I17" s="67">
        <v>5049.865567885</v>
      </c>
      <c r="J17" s="155">
        <v>5211.91058141</v>
      </c>
      <c r="K17" s="165">
        <v>4730.940157494</v>
      </c>
      <c r="L17" s="5"/>
      <c r="M17" s="5"/>
      <c r="N17" s="5"/>
      <c r="O17" s="5"/>
      <c r="P17" s="6"/>
    </row>
    <row r="18" spans="2:16" ht="15" customHeight="1">
      <c r="B18" s="15"/>
      <c r="C18" s="16" t="s">
        <v>20</v>
      </c>
      <c r="D18" s="66">
        <v>689.532</v>
      </c>
      <c r="E18" s="67">
        <v>616.512</v>
      </c>
      <c r="F18" s="67">
        <v>602.659</v>
      </c>
      <c r="G18" s="67">
        <v>550.197</v>
      </c>
      <c r="H18" s="67">
        <v>508.181</v>
      </c>
      <c r="I18" s="67">
        <v>437.767805594</v>
      </c>
      <c r="J18" s="155">
        <v>460.892245204</v>
      </c>
      <c r="K18" s="165">
        <v>527.148106201</v>
      </c>
      <c r="L18" s="5"/>
      <c r="M18" s="5"/>
      <c r="N18" s="5"/>
      <c r="O18" s="5"/>
      <c r="P18" s="6"/>
    </row>
    <row r="19" spans="2:16" ht="14.25">
      <c r="B19" s="111" t="s">
        <v>21</v>
      </c>
      <c r="C19" s="112"/>
      <c r="D19" s="74">
        <v>-995.762</v>
      </c>
      <c r="E19" s="74">
        <v>1844.107</v>
      </c>
      <c r="F19" s="74">
        <v>-994.907</v>
      </c>
      <c r="G19" s="74">
        <v>-1086.793</v>
      </c>
      <c r="H19" s="74">
        <v>620.735</v>
      </c>
      <c r="I19" s="74">
        <v>-1063.703246288</v>
      </c>
      <c r="J19" s="74">
        <v>-3220.175247618</v>
      </c>
      <c r="K19" s="166">
        <v>-3221.761622373</v>
      </c>
      <c r="L19" s="62"/>
      <c r="M19" s="62"/>
      <c r="N19" s="62"/>
      <c r="O19" s="62"/>
      <c r="P19" s="62"/>
    </row>
    <row r="20" spans="2:16" ht="15" thickBot="1">
      <c r="B20" s="99" t="s">
        <v>22</v>
      </c>
      <c r="C20" s="99"/>
      <c r="D20" s="71">
        <v>43966.938</v>
      </c>
      <c r="E20" s="71">
        <v>35734.74500000001</v>
      </c>
      <c r="F20" s="71">
        <v>34273.914</v>
      </c>
      <c r="G20" s="71">
        <v>28796.838999999996</v>
      </c>
      <c r="H20" s="71">
        <v>27204.988999999998</v>
      </c>
      <c r="I20" s="71">
        <f>SUM(I16:I19)</f>
        <v>25641.311405068</v>
      </c>
      <c r="J20" s="45">
        <f>SUM(J16:J19)</f>
        <v>24485.211964199</v>
      </c>
      <c r="K20" s="91">
        <f>SUM(K16:K19)</f>
        <v>22846.284137839997</v>
      </c>
      <c r="L20" s="45"/>
      <c r="M20" s="45"/>
      <c r="N20" s="45"/>
      <c r="O20" s="45"/>
      <c r="P20" s="45"/>
    </row>
    <row r="21" spans="2:16" ht="15" thickTop="1">
      <c r="B21" s="100" t="s">
        <v>23</v>
      </c>
      <c r="C21" s="100"/>
      <c r="D21" s="75">
        <v>1184.4660000000003</v>
      </c>
      <c r="E21" s="75">
        <v>1029.2569999999905</v>
      </c>
      <c r="F21" s="75">
        <v>956.4020000000019</v>
      </c>
      <c r="G21" s="75">
        <v>802.4180000000051</v>
      </c>
      <c r="H21" s="75">
        <v>654.8570000000036</v>
      </c>
      <c r="I21" s="75">
        <v>569.68</v>
      </c>
      <c r="J21" s="49">
        <v>550</v>
      </c>
      <c r="K21" s="167">
        <v>688</v>
      </c>
      <c r="L21" s="49"/>
      <c r="M21" s="49"/>
      <c r="N21" s="49"/>
      <c r="O21" s="49"/>
      <c r="P21" s="49"/>
    </row>
    <row r="22" spans="2:16" ht="14.25">
      <c r="B22" s="8" t="s">
        <v>82</v>
      </c>
      <c r="D22" s="8"/>
      <c r="E22" s="9"/>
      <c r="F22" s="9"/>
      <c r="G22" s="9"/>
      <c r="H22" s="10"/>
      <c r="I22" s="10"/>
      <c r="J22" s="10"/>
      <c r="K22" s="10"/>
      <c r="L22" s="10"/>
      <c r="M22" s="11"/>
      <c r="N22" s="10"/>
      <c r="O22" s="10"/>
      <c r="P22" s="10"/>
    </row>
    <row r="23" spans="2:16" ht="14.25">
      <c r="B23" s="8" t="s">
        <v>24</v>
      </c>
      <c r="D23" s="8"/>
      <c r="E23" s="9"/>
      <c r="F23" s="9"/>
      <c r="G23" s="9"/>
      <c r="H23" s="9"/>
      <c r="I23" s="9"/>
      <c r="J23" s="9"/>
      <c r="K23" s="9"/>
      <c r="L23" s="9"/>
      <c r="M23" s="9"/>
      <c r="N23" s="9"/>
      <c r="O23" s="9"/>
      <c r="P23" s="9"/>
    </row>
    <row r="25" ht="14.25">
      <c r="H25" s="88"/>
    </row>
  </sheetData>
  <sheetProtection/>
  <mergeCells count="11">
    <mergeCell ref="B19:C19"/>
    <mergeCell ref="B20:C20"/>
    <mergeCell ref="B21:C21"/>
    <mergeCell ref="B13:C13"/>
    <mergeCell ref="B14:C14"/>
    <mergeCell ref="B15:C15"/>
    <mergeCell ref="B3:P3"/>
    <mergeCell ref="B7:C7"/>
    <mergeCell ref="B8:C8"/>
    <mergeCell ref="B9:C9"/>
    <mergeCell ref="B10:C10"/>
  </mergeCells>
  <printOptions/>
  <pageMargins left="0.7086614173228347" right="0.7086614173228347" top="0.7480314960629921" bottom="0.7480314960629921" header="0.31496062992125984" footer="0.31496062992125984"/>
  <pageSetup fitToHeight="10"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3:S56"/>
  <sheetViews>
    <sheetView zoomScale="51" zoomScaleNormal="51" zoomScalePageLayoutView="0" workbookViewId="0" topLeftCell="A25">
      <selection activeCell="O25" sqref="O25"/>
    </sheetView>
  </sheetViews>
  <sheetFormatPr defaultColWidth="11.421875" defaultRowHeight="15"/>
  <cols>
    <col min="1" max="1" width="3.140625" style="1" customWidth="1"/>
    <col min="2" max="2" width="15.7109375" style="1" customWidth="1"/>
    <col min="3" max="3" width="33.7109375" style="1" customWidth="1"/>
    <col min="4" max="4" width="4.00390625" style="1" customWidth="1"/>
    <col min="5" max="17" width="11.421875" style="1" customWidth="1"/>
    <col min="18" max="18" width="2.8515625" style="1" customWidth="1"/>
    <col min="19" max="19" width="71.7109375" style="1" customWidth="1"/>
    <col min="20" max="16384" width="11.421875" style="1" customWidth="1"/>
  </cols>
  <sheetData>
    <row r="1" ht="85.5" customHeight="1"/>
    <row r="2" ht="15"/>
    <row r="3" spans="2:19" ht="28.5">
      <c r="B3" s="105" t="s">
        <v>28</v>
      </c>
      <c r="C3" s="105"/>
      <c r="D3" s="105"/>
      <c r="E3" s="105"/>
      <c r="F3" s="105"/>
      <c r="G3" s="105"/>
      <c r="H3" s="105"/>
      <c r="I3" s="105"/>
      <c r="J3" s="105"/>
      <c r="K3" s="105"/>
      <c r="L3" s="105"/>
      <c r="M3" s="105"/>
      <c r="N3" s="105"/>
      <c r="O3" s="105"/>
      <c r="P3" s="105"/>
      <c r="Q3" s="105"/>
      <c r="S3" s="88"/>
    </row>
    <row r="4" spans="2:17" ht="14.25">
      <c r="B4" s="2"/>
      <c r="C4" s="2"/>
      <c r="D4" s="2"/>
      <c r="E4" s="2"/>
      <c r="F4" s="2"/>
      <c r="G4" s="2"/>
      <c r="H4" s="2"/>
      <c r="I4" s="2"/>
      <c r="J4" s="2"/>
      <c r="K4" s="2"/>
      <c r="L4" s="2"/>
      <c r="M4" s="2"/>
      <c r="N4" s="2"/>
      <c r="O4" s="2"/>
      <c r="P4" s="2"/>
      <c r="Q4" s="2"/>
    </row>
    <row r="5" spans="2:17" ht="18">
      <c r="B5" s="113" t="s">
        <v>34</v>
      </c>
      <c r="C5" s="113"/>
      <c r="D5" s="113"/>
      <c r="E5" s="113"/>
      <c r="F5" s="113"/>
      <c r="G5" s="113"/>
      <c r="H5" s="113"/>
      <c r="I5" s="113"/>
      <c r="J5" s="113"/>
      <c r="K5" s="113"/>
      <c r="L5" s="113"/>
      <c r="M5" s="113"/>
      <c r="N5" s="113"/>
      <c r="O5" s="113"/>
      <c r="P5" s="113"/>
      <c r="Q5" s="113"/>
    </row>
    <row r="6" ht="15" thickBot="1"/>
    <row r="7" spans="2:17" ht="15" thickTop="1">
      <c r="B7" s="114" t="s">
        <v>0</v>
      </c>
      <c r="C7" s="115"/>
      <c r="D7" s="19"/>
      <c r="E7" s="12" t="s">
        <v>1</v>
      </c>
      <c r="F7" s="12" t="s">
        <v>2</v>
      </c>
      <c r="G7" s="12" t="s">
        <v>3</v>
      </c>
      <c r="H7" s="12" t="s">
        <v>4</v>
      </c>
      <c r="I7" s="12" t="s">
        <v>5</v>
      </c>
      <c r="J7" s="12" t="s">
        <v>6</v>
      </c>
      <c r="K7" s="12" t="s">
        <v>7</v>
      </c>
      <c r="L7" s="12" t="s">
        <v>8</v>
      </c>
      <c r="M7" s="12" t="s">
        <v>9</v>
      </c>
      <c r="N7" s="12" t="s">
        <v>10</v>
      </c>
      <c r="O7" s="12" t="s">
        <v>11</v>
      </c>
      <c r="P7" s="12" t="s">
        <v>25</v>
      </c>
      <c r="Q7" s="12">
        <v>2022</v>
      </c>
    </row>
    <row r="8" spans="2:17" ht="14.25">
      <c r="B8" s="107" t="s">
        <v>12</v>
      </c>
      <c r="C8" s="116"/>
      <c r="D8" s="21" t="s">
        <v>36</v>
      </c>
      <c r="E8" s="64">
        <v>35220.27793</v>
      </c>
      <c r="F8" s="65">
        <v>29577.72807</v>
      </c>
      <c r="G8" s="65">
        <v>26851.91128</v>
      </c>
      <c r="H8" s="65">
        <v>21766.34198</v>
      </c>
      <c r="I8" s="65">
        <v>20531.226079999997</v>
      </c>
      <c r="J8" s="65">
        <v>20092.654442923</v>
      </c>
      <c r="K8" s="67">
        <v>18707.442324938</v>
      </c>
      <c r="L8" s="3">
        <v>18133.863741061</v>
      </c>
      <c r="M8" s="3"/>
      <c r="N8" s="3"/>
      <c r="O8" s="3"/>
      <c r="P8" s="3"/>
      <c r="Q8" s="4"/>
    </row>
    <row r="9" spans="2:17" ht="14.25">
      <c r="B9" s="109" t="s">
        <v>13</v>
      </c>
      <c r="C9" s="117"/>
      <c r="D9" s="23" t="s">
        <v>36</v>
      </c>
      <c r="E9" s="66">
        <v>6278.2271200000005</v>
      </c>
      <c r="F9" s="67">
        <v>4525.6638</v>
      </c>
      <c r="G9" s="67">
        <v>5311.18224</v>
      </c>
      <c r="H9" s="67">
        <v>3496.45228</v>
      </c>
      <c r="I9" s="67">
        <v>2921.20527</v>
      </c>
      <c r="J9" s="67">
        <v>2727.240159779</v>
      </c>
      <c r="K9" s="67">
        <v>3839.6180192740003</v>
      </c>
      <c r="L9" s="5">
        <v>3451.862733362</v>
      </c>
      <c r="M9" s="5"/>
      <c r="N9" s="5"/>
      <c r="O9" s="5"/>
      <c r="P9" s="5"/>
      <c r="Q9" s="6"/>
    </row>
    <row r="10" spans="2:17" ht="14.25">
      <c r="B10" s="109" t="s">
        <v>14</v>
      </c>
      <c r="C10" s="117"/>
      <c r="D10" s="23" t="s">
        <v>36</v>
      </c>
      <c r="E10" s="66">
        <v>5919.263559999999</v>
      </c>
      <c r="F10" s="67">
        <v>4387.17625</v>
      </c>
      <c r="G10" s="67">
        <v>4585.60777</v>
      </c>
      <c r="H10" s="67">
        <v>5075.67477</v>
      </c>
      <c r="I10" s="67">
        <v>5000.86586</v>
      </c>
      <c r="J10" s="67">
        <v>3981.023655362</v>
      </c>
      <c r="K10" s="67">
        <v>3492.585772094</v>
      </c>
      <c r="L10" s="5">
        <v>2673.689289738</v>
      </c>
      <c r="M10" s="5"/>
      <c r="N10" s="5"/>
      <c r="O10" s="5"/>
      <c r="P10" s="5"/>
      <c r="Q10" s="6"/>
    </row>
    <row r="11" spans="2:17" ht="14.25">
      <c r="B11" s="129" t="s">
        <v>26</v>
      </c>
      <c r="C11" s="130"/>
      <c r="D11" s="22" t="s">
        <v>36</v>
      </c>
      <c r="E11" s="66">
        <v>4739.949019999999</v>
      </c>
      <c r="F11" s="67">
        <v>7050.90683</v>
      </c>
      <c r="G11" s="67">
        <v>5678.73029</v>
      </c>
      <c r="H11" s="67">
        <v>6087.55779</v>
      </c>
      <c r="I11" s="67">
        <v>5200.18416</v>
      </c>
      <c r="J11" s="67">
        <v>4586.656095758</v>
      </c>
      <c r="K11" s="67">
        <v>5236.007544862</v>
      </c>
      <c r="L11" s="159">
        <v>5171.383307575999</v>
      </c>
      <c r="M11" s="5"/>
      <c r="N11" s="5"/>
      <c r="O11" s="5"/>
      <c r="P11" s="5"/>
      <c r="Q11" s="6"/>
    </row>
    <row r="12" spans="2:17" ht="15" customHeight="1">
      <c r="B12" s="135" t="s">
        <v>46</v>
      </c>
      <c r="C12" s="136"/>
      <c r="D12" s="22" t="s">
        <v>36</v>
      </c>
      <c r="E12" s="66">
        <v>876.8078199999995</v>
      </c>
      <c r="F12" s="67">
        <v>828.5334600000004</v>
      </c>
      <c r="G12" s="67">
        <v>901.92125</v>
      </c>
      <c r="H12" s="67">
        <v>809.7770200000002</v>
      </c>
      <c r="I12" s="67">
        <v>892.7554100000001</v>
      </c>
      <c r="J12" s="67">
        <v>667.6230622009999</v>
      </c>
      <c r="K12" s="67">
        <v>779.5164535570001</v>
      </c>
      <c r="L12" s="5">
        <v>816.8592966599999</v>
      </c>
      <c r="M12" s="5"/>
      <c r="N12" s="5"/>
      <c r="O12" s="5"/>
      <c r="P12" s="5"/>
      <c r="Q12" s="6"/>
    </row>
    <row r="13" spans="2:17" ht="15" customHeight="1">
      <c r="B13" s="135" t="s">
        <v>29</v>
      </c>
      <c r="C13" s="136"/>
      <c r="D13" s="22" t="s">
        <v>36</v>
      </c>
      <c r="E13" s="66">
        <v>3131.52885</v>
      </c>
      <c r="F13" s="67">
        <v>5242.140179999999</v>
      </c>
      <c r="G13" s="67">
        <v>3445.34612</v>
      </c>
      <c r="H13" s="67">
        <v>3539.75807</v>
      </c>
      <c r="I13" s="67">
        <v>2030.67306</v>
      </c>
      <c r="J13" s="67">
        <v>1739.249431795</v>
      </c>
      <c r="K13" s="67">
        <v>1776.355801905</v>
      </c>
      <c r="L13" s="5">
        <v>2013.19016052</v>
      </c>
      <c r="M13" s="5"/>
      <c r="N13" s="5"/>
      <c r="O13" s="5"/>
      <c r="P13" s="5"/>
      <c r="Q13" s="6"/>
    </row>
    <row r="14" spans="2:17" ht="14.25">
      <c r="B14" s="137" t="s">
        <v>81</v>
      </c>
      <c r="C14" s="138"/>
      <c r="D14" s="22" t="s">
        <v>36</v>
      </c>
      <c r="E14" s="66">
        <v>731.61235</v>
      </c>
      <c r="F14" s="67">
        <v>980.2331899999999</v>
      </c>
      <c r="G14" s="67">
        <v>1331.46292</v>
      </c>
      <c r="H14" s="67">
        <v>1738.0227</v>
      </c>
      <c r="I14" s="67">
        <v>2276.75569</v>
      </c>
      <c r="J14" s="67">
        <v>2179.783601762</v>
      </c>
      <c r="K14" s="67">
        <v>2680.1352894</v>
      </c>
      <c r="L14" s="5">
        <v>2341.333850396</v>
      </c>
      <c r="M14" s="5"/>
      <c r="N14" s="5"/>
      <c r="O14" s="5"/>
      <c r="P14" s="5"/>
      <c r="Q14" s="6"/>
    </row>
    <row r="15" spans="2:17" ht="15" thickBot="1">
      <c r="B15" s="131" t="s">
        <v>30</v>
      </c>
      <c r="C15" s="132"/>
      <c r="D15" s="44"/>
      <c r="E15" s="70">
        <v>52157.71762999999</v>
      </c>
      <c r="F15" s="71">
        <v>45541.474949999996</v>
      </c>
      <c r="G15" s="71">
        <v>42427.431580000004</v>
      </c>
      <c r="H15" s="71">
        <v>36426.02682</v>
      </c>
      <c r="I15" s="71">
        <v>33653.48137</v>
      </c>
      <c r="J15" s="98">
        <v>31387.574353822005</v>
      </c>
      <c r="K15" s="70">
        <v>31275.029817933</v>
      </c>
      <c r="L15" s="70">
        <v>29430.126575479997</v>
      </c>
      <c r="M15" s="45"/>
      <c r="N15" s="45"/>
      <c r="O15" s="45"/>
      <c r="P15" s="45"/>
      <c r="Q15" s="45"/>
    </row>
    <row r="16" spans="2:17" ht="15" thickTop="1">
      <c r="B16" s="18" t="s">
        <v>20</v>
      </c>
      <c r="C16" s="20"/>
      <c r="D16" s="23" t="s">
        <v>37</v>
      </c>
      <c r="E16" s="66">
        <v>691.16075</v>
      </c>
      <c r="F16" s="67">
        <v>622.3169499999999</v>
      </c>
      <c r="G16" s="67">
        <v>604.09198</v>
      </c>
      <c r="H16" s="67">
        <v>551.99286</v>
      </c>
      <c r="I16" s="67">
        <v>511.90557</v>
      </c>
      <c r="J16" s="67">
        <v>441.130411604</v>
      </c>
      <c r="K16" s="67">
        <v>464.254851195</v>
      </c>
      <c r="L16" s="5">
        <v>536.39016221</v>
      </c>
      <c r="M16" s="5"/>
      <c r="N16" s="5"/>
      <c r="O16" s="5"/>
      <c r="P16" s="5"/>
      <c r="Q16" s="5"/>
    </row>
    <row r="17" spans="2:17" ht="14.25">
      <c r="B17" s="18" t="s">
        <v>21</v>
      </c>
      <c r="C17" s="20"/>
      <c r="D17" s="23" t="s">
        <v>37</v>
      </c>
      <c r="E17" s="66">
        <v>-1010.54825</v>
      </c>
      <c r="F17" s="67">
        <v>1834.60131</v>
      </c>
      <c r="G17" s="67">
        <v>-1003.385</v>
      </c>
      <c r="H17" s="67">
        <v>-1130.9514099999997</v>
      </c>
      <c r="I17" s="67">
        <v>662.1637399999997</v>
      </c>
      <c r="J17" s="67">
        <v>-1077.122</v>
      </c>
      <c r="K17" s="67">
        <v>-3183.75</v>
      </c>
      <c r="L17" s="5">
        <v>-3250.589</v>
      </c>
      <c r="M17" s="5"/>
      <c r="N17" s="5"/>
      <c r="O17" s="5"/>
      <c r="P17" s="5"/>
      <c r="Q17" s="5"/>
    </row>
    <row r="18" spans="2:17" ht="15" thickBot="1">
      <c r="B18" s="46" t="s">
        <v>31</v>
      </c>
      <c r="C18" s="47"/>
      <c r="D18" s="44"/>
      <c r="E18" s="70">
        <v>52477.105129999996</v>
      </c>
      <c r="F18" s="71">
        <v>43084.55668999999</v>
      </c>
      <c r="G18" s="71">
        <v>42826.72461000001</v>
      </c>
      <c r="H18" s="71">
        <v>37004.98537</v>
      </c>
      <c r="I18" s="71">
        <v>32479.412059999995</v>
      </c>
      <c r="J18" s="71">
        <v>31902.489756902</v>
      </c>
      <c r="K18" s="45">
        <v>33657.682508581</v>
      </c>
      <c r="L18" s="45">
        <v>32137.932177167</v>
      </c>
      <c r="M18" s="45"/>
      <c r="N18" s="45"/>
      <c r="O18" s="45"/>
      <c r="P18" s="45"/>
      <c r="Q18" s="45"/>
    </row>
    <row r="19" spans="2:17" ht="15" thickTop="1">
      <c r="B19" s="133" t="s">
        <v>32</v>
      </c>
      <c r="C19" s="134"/>
      <c r="D19" s="48"/>
      <c r="E19" s="75">
        <v>52895.30512999999</v>
      </c>
      <c r="F19" s="75">
        <v>45243.45668999999</v>
      </c>
      <c r="G19" s="75">
        <v>44827.32461000001</v>
      </c>
      <c r="H19" s="75">
        <v>36324.785370000005</v>
      </c>
      <c r="I19" s="75">
        <v>32547.012059999994</v>
      </c>
      <c r="J19" s="75">
        <v>30516.06</v>
      </c>
      <c r="K19" s="49">
        <v>29871.96</v>
      </c>
      <c r="L19" s="49">
        <v>31370.932177167</v>
      </c>
      <c r="M19" s="49"/>
      <c r="N19" s="49"/>
      <c r="O19" s="49"/>
      <c r="P19" s="49"/>
      <c r="Q19" s="49"/>
    </row>
    <row r="20" spans="2:17" ht="14.25">
      <c r="B20" s="50" t="s">
        <v>33</v>
      </c>
      <c r="C20" s="51"/>
      <c r="D20" s="52"/>
      <c r="E20" s="76">
        <v>3217.23</v>
      </c>
      <c r="F20" s="76">
        <v>2318.852</v>
      </c>
      <c r="G20" s="76">
        <v>2510.272</v>
      </c>
      <c r="H20" s="76">
        <v>1434.423</v>
      </c>
      <c r="I20" s="76">
        <v>1163.332</v>
      </c>
      <c r="J20" s="76">
        <v>918.7565</v>
      </c>
      <c r="K20" s="90">
        <v>1386.2721</v>
      </c>
      <c r="L20" s="53">
        <v>1031.7689</v>
      </c>
      <c r="M20" s="53"/>
      <c r="N20" s="53"/>
      <c r="O20" s="53"/>
      <c r="P20" s="53"/>
      <c r="Q20" s="53"/>
    </row>
    <row r="21" spans="2:17" ht="14.25">
      <c r="B21" s="8" t="s">
        <v>87</v>
      </c>
      <c r="E21" s="8"/>
      <c r="F21" s="9"/>
      <c r="G21" s="9"/>
      <c r="H21" s="9"/>
      <c r="I21" s="10"/>
      <c r="J21" s="10"/>
      <c r="K21" s="10"/>
      <c r="L21" s="10"/>
      <c r="M21" s="10"/>
      <c r="N21" s="11"/>
      <c r="O21" s="10"/>
      <c r="P21" s="10"/>
      <c r="Q21" s="10"/>
    </row>
    <row r="22" spans="2:17" ht="14.25">
      <c r="B22" s="8" t="s">
        <v>88</v>
      </c>
      <c r="E22" s="8"/>
      <c r="F22" s="9"/>
      <c r="G22" s="9"/>
      <c r="H22" s="9"/>
      <c r="I22" s="9"/>
      <c r="J22" s="9"/>
      <c r="K22" s="9"/>
      <c r="L22" s="9"/>
      <c r="M22" s="9"/>
      <c r="N22" s="9"/>
      <c r="O22" s="9"/>
      <c r="P22" s="9"/>
      <c r="Q22" s="9"/>
    </row>
    <row r="23" spans="2:17" ht="33" customHeight="1">
      <c r="B23" s="139" t="s">
        <v>86</v>
      </c>
      <c r="C23" s="139"/>
      <c r="D23" s="139"/>
      <c r="E23" s="139"/>
      <c r="F23" s="139"/>
      <c r="G23" s="139"/>
      <c r="H23" s="139"/>
      <c r="I23" s="139"/>
      <c r="J23" s="139"/>
      <c r="K23" s="139"/>
      <c r="L23" s="139"/>
      <c r="M23" s="139"/>
      <c r="N23" s="139"/>
      <c r="O23" s="139"/>
      <c r="P23" s="139"/>
      <c r="Q23" s="139"/>
    </row>
    <row r="24" spans="2:17" ht="15" thickBot="1">
      <c r="B24" s="8"/>
      <c r="E24" s="8"/>
      <c r="F24" s="9"/>
      <c r="G24" s="9"/>
      <c r="H24" s="9"/>
      <c r="I24" s="9"/>
      <c r="J24" s="9"/>
      <c r="K24" s="9"/>
      <c r="L24" s="9"/>
      <c r="M24" s="9"/>
      <c r="N24" s="9"/>
      <c r="O24" s="9"/>
      <c r="P24" s="9"/>
      <c r="Q24" s="9"/>
    </row>
    <row r="25" spans="2:17" ht="14.25">
      <c r="B25" s="125" t="s">
        <v>71</v>
      </c>
      <c r="C25" s="119"/>
      <c r="D25" s="37"/>
      <c r="E25" s="118" t="s">
        <v>72</v>
      </c>
      <c r="F25" s="119"/>
      <c r="G25" s="120"/>
      <c r="H25" s="9"/>
      <c r="I25" s="9"/>
      <c r="J25" s="9"/>
      <c r="K25" s="9"/>
      <c r="L25" s="9"/>
      <c r="M25" s="9"/>
      <c r="N25" s="9"/>
      <c r="O25" s="9"/>
      <c r="P25" s="9"/>
      <c r="Q25" s="9"/>
    </row>
    <row r="26" spans="2:17" ht="14.25">
      <c r="B26" s="140" t="s">
        <v>12</v>
      </c>
      <c r="C26" s="116"/>
      <c r="D26" s="21"/>
      <c r="E26" s="121">
        <v>61370</v>
      </c>
      <c r="F26" s="122"/>
      <c r="G26" s="123"/>
      <c r="H26" s="9"/>
      <c r="I26" s="9"/>
      <c r="J26" s="9"/>
      <c r="K26" s="9"/>
      <c r="L26" s="9"/>
      <c r="M26" s="9"/>
      <c r="N26" s="9"/>
      <c r="O26" s="9"/>
      <c r="P26" s="9"/>
      <c r="Q26" s="9"/>
    </row>
    <row r="27" spans="2:17" ht="14.25">
      <c r="B27" s="141" t="s">
        <v>13</v>
      </c>
      <c r="C27" s="117"/>
      <c r="D27" s="23"/>
      <c r="E27" s="126">
        <v>19192.07755</v>
      </c>
      <c r="F27" s="127"/>
      <c r="G27" s="128"/>
      <c r="H27" s="9"/>
      <c r="I27" s="96"/>
      <c r="J27" s="97"/>
      <c r="K27" s="97"/>
      <c r="L27" s="9"/>
      <c r="M27" s="9"/>
      <c r="N27" s="9"/>
      <c r="O27" s="9"/>
      <c r="P27" s="9"/>
      <c r="Q27" s="9"/>
    </row>
    <row r="28" spans="2:17" ht="14.25">
      <c r="B28" s="141" t="s">
        <v>14</v>
      </c>
      <c r="C28" s="117"/>
      <c r="D28" s="23"/>
      <c r="E28" s="126">
        <v>25655.1992001</v>
      </c>
      <c r="F28" s="127"/>
      <c r="G28" s="128"/>
      <c r="H28" s="9"/>
      <c r="I28" s="9"/>
      <c r="J28" s="9"/>
      <c r="K28" s="9"/>
      <c r="L28" s="9"/>
      <c r="M28" s="9"/>
      <c r="N28" s="9"/>
      <c r="O28" s="9"/>
      <c r="P28" s="9"/>
      <c r="Q28" s="9"/>
    </row>
    <row r="29" spans="2:17" ht="14.25">
      <c r="B29" s="142" t="s">
        <v>29</v>
      </c>
      <c r="C29" s="130"/>
      <c r="D29" s="22"/>
      <c r="E29" s="126">
        <v>20320.45745</v>
      </c>
      <c r="F29" s="127"/>
      <c r="G29" s="128"/>
      <c r="H29" s="9"/>
      <c r="I29" s="9"/>
      <c r="J29" s="9"/>
      <c r="K29" s="9"/>
      <c r="L29" s="9"/>
      <c r="M29" s="9"/>
      <c r="N29" s="9"/>
      <c r="O29" s="9"/>
      <c r="P29" s="9"/>
      <c r="Q29" s="9"/>
    </row>
    <row r="30" spans="2:17" ht="14.25">
      <c r="B30" s="42" t="s">
        <v>81</v>
      </c>
      <c r="C30" s="43"/>
      <c r="D30" s="22"/>
      <c r="E30" s="126">
        <v>14801.8299667733</v>
      </c>
      <c r="F30" s="127"/>
      <c r="G30" s="128"/>
      <c r="H30" s="9"/>
      <c r="I30" s="9"/>
      <c r="J30" s="9"/>
      <c r="K30" s="9"/>
      <c r="L30" s="9"/>
      <c r="M30" s="9"/>
      <c r="N30" s="9"/>
      <c r="O30" s="9"/>
      <c r="P30" s="9"/>
      <c r="Q30" s="9"/>
    </row>
    <row r="31" spans="2:17" ht="15" thickBot="1">
      <c r="B31" s="143" t="s">
        <v>47</v>
      </c>
      <c r="C31" s="144"/>
      <c r="D31" s="36"/>
      <c r="E31" s="145">
        <v>2333.187299999</v>
      </c>
      <c r="F31" s="146"/>
      <c r="G31" s="147"/>
      <c r="H31" s="9"/>
      <c r="I31" s="9"/>
      <c r="J31" s="9"/>
      <c r="K31" s="9"/>
      <c r="L31" s="9"/>
      <c r="M31" s="9"/>
      <c r="N31" s="9"/>
      <c r="O31" s="9"/>
      <c r="P31" s="9"/>
      <c r="Q31" s="9"/>
    </row>
    <row r="32" spans="2:17" ht="14.25">
      <c r="B32" s="8" t="s">
        <v>87</v>
      </c>
      <c r="E32" s="8"/>
      <c r="F32" s="38"/>
      <c r="G32" s="38"/>
      <c r="H32" s="9"/>
      <c r="I32" s="9"/>
      <c r="J32" s="9"/>
      <c r="K32" s="9"/>
      <c r="L32" s="9"/>
      <c r="M32" s="9"/>
      <c r="N32" s="9"/>
      <c r="O32" s="9"/>
      <c r="P32" s="9"/>
      <c r="Q32" s="9"/>
    </row>
    <row r="33" spans="2:17" ht="38.25" customHeight="1">
      <c r="B33" s="113" t="s">
        <v>75</v>
      </c>
      <c r="C33" s="113"/>
      <c r="D33" s="113"/>
      <c r="E33" s="113"/>
      <c r="F33" s="113"/>
      <c r="G33" s="113"/>
      <c r="H33" s="113"/>
      <c r="I33" s="113"/>
      <c r="J33" s="113"/>
      <c r="K33" s="113"/>
      <c r="L33" s="113"/>
      <c r="M33" s="113"/>
      <c r="N33" s="113"/>
      <c r="O33" s="113"/>
      <c r="P33" s="113"/>
      <c r="Q33" s="113"/>
    </row>
    <row r="35" spans="2:17" ht="24.75" customHeight="1">
      <c r="B35" s="124" t="s">
        <v>89</v>
      </c>
      <c r="C35" s="124"/>
      <c r="D35" s="124"/>
      <c r="E35" s="124"/>
      <c r="F35" s="124"/>
      <c r="G35" s="124"/>
      <c r="H35" s="124"/>
      <c r="I35" s="124"/>
      <c r="J35" s="124"/>
      <c r="K35" s="124"/>
      <c r="L35" s="124"/>
      <c r="M35" s="124"/>
      <c r="N35" s="124"/>
      <c r="O35" s="124"/>
      <c r="P35" s="124"/>
      <c r="Q35" s="124"/>
    </row>
    <row r="36" ht="15" thickBot="1"/>
    <row r="37" spans="2:17" ht="15" thickTop="1">
      <c r="B37" s="114" t="s">
        <v>0</v>
      </c>
      <c r="C37" s="115"/>
      <c r="D37" s="25"/>
      <c r="E37" s="24" t="s">
        <v>1</v>
      </c>
      <c r="F37" s="24" t="s">
        <v>2</v>
      </c>
      <c r="G37" s="24" t="s">
        <v>3</v>
      </c>
      <c r="H37" s="24" t="s">
        <v>4</v>
      </c>
      <c r="I37" s="24" t="s">
        <v>5</v>
      </c>
      <c r="J37" s="24" t="s">
        <v>6</v>
      </c>
      <c r="K37" s="24" t="s">
        <v>7</v>
      </c>
      <c r="L37" s="24" t="s">
        <v>8</v>
      </c>
      <c r="M37" s="24" t="s">
        <v>9</v>
      </c>
      <c r="N37" s="24" t="s">
        <v>10</v>
      </c>
      <c r="O37" s="24" t="s">
        <v>11</v>
      </c>
      <c r="P37" s="24" t="s">
        <v>25</v>
      </c>
      <c r="Q37" s="24">
        <v>2022</v>
      </c>
    </row>
    <row r="38" spans="2:17" ht="14.25">
      <c r="B38" s="28" t="s">
        <v>84</v>
      </c>
      <c r="C38" s="29" t="s">
        <v>38</v>
      </c>
      <c r="D38" s="21"/>
      <c r="E38" s="64">
        <v>282.93190000000004</v>
      </c>
      <c r="F38" s="65">
        <v>221.74120000000002</v>
      </c>
      <c r="G38" s="65">
        <v>334.6373</v>
      </c>
      <c r="H38" s="65">
        <v>590.283</v>
      </c>
      <c r="I38" s="65">
        <v>864.1700999999999</v>
      </c>
      <c r="J38" s="65">
        <v>427.90385</v>
      </c>
      <c r="K38" s="65">
        <v>249.05655</v>
      </c>
      <c r="L38" s="65">
        <v>590.64385</v>
      </c>
      <c r="M38" s="65"/>
      <c r="N38" s="65"/>
      <c r="O38" s="65"/>
      <c r="P38" s="65"/>
      <c r="Q38" s="77">
        <f>SUM(E38:L38)</f>
        <v>3561.36775</v>
      </c>
    </row>
    <row r="39" spans="2:17" ht="14.25">
      <c r="B39" s="17"/>
      <c r="C39" s="29" t="s">
        <v>39</v>
      </c>
      <c r="D39" s="23"/>
      <c r="E39" s="66">
        <v>3404.8997000000004</v>
      </c>
      <c r="F39" s="67">
        <v>3153.5472999999997</v>
      </c>
      <c r="G39" s="67">
        <v>3530.6271</v>
      </c>
      <c r="H39" s="67">
        <v>2271.7088</v>
      </c>
      <c r="I39" s="67">
        <v>1486.6218999999999</v>
      </c>
      <c r="J39" s="67">
        <v>2018.7901</v>
      </c>
      <c r="K39" s="67">
        <v>2812.53935</v>
      </c>
      <c r="L39" s="67">
        <v>2557.25815</v>
      </c>
      <c r="M39" s="67"/>
      <c r="N39" s="67"/>
      <c r="O39" s="67"/>
      <c r="P39" s="67"/>
      <c r="Q39" s="78">
        <f>SUM(E39:L39)</f>
        <v>21235.992400000003</v>
      </c>
    </row>
    <row r="40" spans="2:17" ht="14.25">
      <c r="B40" s="17"/>
      <c r="C40" s="30" t="s">
        <v>40</v>
      </c>
      <c r="D40" s="23"/>
      <c r="E40" s="66">
        <v>3687.8316</v>
      </c>
      <c r="F40" s="67">
        <v>3375.2885</v>
      </c>
      <c r="G40" s="67">
        <v>3865.2644</v>
      </c>
      <c r="H40" s="67">
        <v>2861.9918</v>
      </c>
      <c r="I40" s="67">
        <v>2350.792</v>
      </c>
      <c r="J40" s="67">
        <f>SUM(J38:J39)</f>
        <v>2446.69395</v>
      </c>
      <c r="K40" s="67">
        <f>SUM(K38:K39)</f>
        <v>3061.5959</v>
      </c>
      <c r="L40" s="67">
        <f>SUM(L38:L39)</f>
        <v>3147.902</v>
      </c>
      <c r="M40" s="67"/>
      <c r="N40" s="67"/>
      <c r="O40" s="67"/>
      <c r="P40" s="67"/>
      <c r="Q40" s="78">
        <f>SUM(E40:L40)</f>
        <v>24797.36015</v>
      </c>
    </row>
    <row r="41" spans="2:17" ht="14.25">
      <c r="B41" s="28" t="s">
        <v>41</v>
      </c>
      <c r="C41" s="29" t="s">
        <v>38</v>
      </c>
      <c r="D41" s="21"/>
      <c r="E41" s="64">
        <v>1789.4433000000001</v>
      </c>
      <c r="F41" s="65">
        <v>1849.5358</v>
      </c>
      <c r="G41" s="65">
        <v>1615.2536</v>
      </c>
      <c r="H41" s="65">
        <v>1173.7163999999998</v>
      </c>
      <c r="I41" s="65">
        <v>1084.4036</v>
      </c>
      <c r="J41" s="65">
        <v>1349.93495</v>
      </c>
      <c r="K41" s="65">
        <v>938.87612</v>
      </c>
      <c r="L41" s="65">
        <v>1056.43908</v>
      </c>
      <c r="M41" s="65"/>
      <c r="N41" s="65"/>
      <c r="O41" s="65"/>
      <c r="P41" s="65"/>
      <c r="Q41" s="77">
        <f>SUM(E41:L41)</f>
        <v>10857.602850000001</v>
      </c>
    </row>
    <row r="42" spans="2:17" ht="14.25">
      <c r="B42" s="17"/>
      <c r="C42" s="29" t="s">
        <v>39</v>
      </c>
      <c r="D42" s="23"/>
      <c r="E42" s="66">
        <v>462.6365</v>
      </c>
      <c r="F42" s="67">
        <v>136.02620000000002</v>
      </c>
      <c r="G42" s="67">
        <v>438.2861</v>
      </c>
      <c r="H42" s="67">
        <v>625.6095</v>
      </c>
      <c r="I42" s="67">
        <v>459.29290000000003</v>
      </c>
      <c r="J42" s="67">
        <v>586.73415</v>
      </c>
      <c r="K42" s="67">
        <v>734.79505</v>
      </c>
      <c r="L42" s="67">
        <v>639.19659</v>
      </c>
      <c r="M42" s="67"/>
      <c r="N42" s="67"/>
      <c r="O42" s="67"/>
      <c r="P42" s="67"/>
      <c r="Q42" s="78">
        <f>SUM(E42:L42)</f>
        <v>4082.57699</v>
      </c>
    </row>
    <row r="43" spans="2:17" ht="14.25">
      <c r="B43" s="17"/>
      <c r="C43" s="30" t="s">
        <v>40</v>
      </c>
      <c r="D43" s="23"/>
      <c r="E43" s="66">
        <v>2252.0798</v>
      </c>
      <c r="F43" s="67">
        <v>1985.562</v>
      </c>
      <c r="G43" s="67">
        <v>2053.5397000000003</v>
      </c>
      <c r="H43" s="67">
        <v>1799.3258999999998</v>
      </c>
      <c r="I43" s="67">
        <v>1543.6965</v>
      </c>
      <c r="J43" s="66">
        <f>SUM(J41:J42)</f>
        <v>1936.6691</v>
      </c>
      <c r="K43" s="92">
        <f>SUM(K41:K42)</f>
        <v>1673.67117</v>
      </c>
      <c r="L43" s="67">
        <f>SUM(L41:L42)</f>
        <v>1695.6356700000001</v>
      </c>
      <c r="M43" s="67"/>
      <c r="N43" s="67"/>
      <c r="O43" s="67"/>
      <c r="P43" s="67"/>
      <c r="Q43" s="78">
        <f>SUM(E43:L43)</f>
        <v>14940.179839999999</v>
      </c>
    </row>
    <row r="44" spans="2:17" ht="14.25">
      <c r="B44" s="28" t="s">
        <v>42</v>
      </c>
      <c r="C44" s="29" t="s">
        <v>38</v>
      </c>
      <c r="D44" s="21"/>
      <c r="E44" s="64">
        <v>1183.6426000000001</v>
      </c>
      <c r="F44" s="65">
        <v>1787.7202</v>
      </c>
      <c r="G44" s="65">
        <v>1255.7146</v>
      </c>
      <c r="H44" s="65">
        <v>1490.149</v>
      </c>
      <c r="I44" s="65">
        <v>2086.8271</v>
      </c>
      <c r="J44" s="65">
        <v>1513.8434</v>
      </c>
      <c r="K44" s="65">
        <v>1778.6974</v>
      </c>
      <c r="L44" s="65">
        <v>1013.0387</v>
      </c>
      <c r="M44" s="65"/>
      <c r="N44" s="65"/>
      <c r="O44" s="65"/>
      <c r="P44" s="65"/>
      <c r="Q44" s="77">
        <f>SUM(E44:L44)</f>
        <v>12109.633</v>
      </c>
    </row>
    <row r="45" spans="2:17" ht="14.25">
      <c r="B45" s="17"/>
      <c r="C45" s="29" t="s">
        <v>39</v>
      </c>
      <c r="D45" s="23"/>
      <c r="E45" s="66">
        <v>204.61939999999998</v>
      </c>
      <c r="F45" s="67">
        <v>51.257</v>
      </c>
      <c r="G45" s="67">
        <v>161.3775</v>
      </c>
      <c r="H45" s="67">
        <v>155.5685</v>
      </c>
      <c r="I45" s="67">
        <v>59.2676</v>
      </c>
      <c r="J45" s="67">
        <v>101.4279</v>
      </c>
      <c r="K45" s="67">
        <v>64.6709</v>
      </c>
      <c r="L45" s="67">
        <v>208.7494</v>
      </c>
      <c r="M45" s="67"/>
      <c r="N45" s="67"/>
      <c r="O45" s="67"/>
      <c r="P45" s="67"/>
      <c r="Q45" s="78">
        <f>SUM(E45:L45)</f>
        <v>1006.9382</v>
      </c>
    </row>
    <row r="46" spans="2:17" ht="14.25">
      <c r="B46" s="17"/>
      <c r="C46" s="30" t="s">
        <v>40</v>
      </c>
      <c r="D46" s="23"/>
      <c r="E46" s="66">
        <v>1388.262</v>
      </c>
      <c r="F46" s="67">
        <v>1838.9772</v>
      </c>
      <c r="G46" s="67">
        <v>1417.0921</v>
      </c>
      <c r="H46" s="67">
        <v>1645.7175</v>
      </c>
      <c r="I46" s="67">
        <v>2146.0947</v>
      </c>
      <c r="J46" s="66">
        <f>SUM(J44:J45)</f>
        <v>1615.2712999999999</v>
      </c>
      <c r="K46" s="92">
        <f>SUM(K44:K45)</f>
        <v>1843.3683</v>
      </c>
      <c r="L46" s="67">
        <f>SUM(L44:L45)</f>
        <v>1221.7881</v>
      </c>
      <c r="M46" s="67"/>
      <c r="N46" s="67"/>
      <c r="O46" s="67"/>
      <c r="P46" s="67"/>
      <c r="Q46" s="78">
        <f>SUM(E46:L46)</f>
        <v>13116.5712</v>
      </c>
    </row>
    <row r="47" spans="2:17" ht="14.25">
      <c r="B47" s="28" t="s">
        <v>43</v>
      </c>
      <c r="C47" s="29" t="s">
        <v>38</v>
      </c>
      <c r="D47" s="21"/>
      <c r="E47" s="64">
        <v>677.287</v>
      </c>
      <c r="F47" s="65">
        <v>1391.5138</v>
      </c>
      <c r="G47" s="65">
        <v>803.7375999999999</v>
      </c>
      <c r="H47" s="65">
        <v>449.032</v>
      </c>
      <c r="I47" s="65">
        <v>611.1403</v>
      </c>
      <c r="J47" s="65">
        <v>581.79038</v>
      </c>
      <c r="K47" s="65">
        <v>159.8598</v>
      </c>
      <c r="L47" s="65">
        <v>165.0473</v>
      </c>
      <c r="M47" s="65"/>
      <c r="N47" s="65"/>
      <c r="O47" s="65"/>
      <c r="P47" s="65"/>
      <c r="Q47" s="77">
        <f>SUM(E47:L47)</f>
        <v>4839.40818</v>
      </c>
    </row>
    <row r="48" spans="2:17" ht="14.25">
      <c r="B48" s="17"/>
      <c r="C48" s="29" t="s">
        <v>39</v>
      </c>
      <c r="D48" s="23"/>
      <c r="E48" s="66">
        <v>1117.8471000000002</v>
      </c>
      <c r="F48" s="67">
        <v>411.689</v>
      </c>
      <c r="G48" s="67">
        <v>1075.5507</v>
      </c>
      <c r="H48" s="67">
        <v>1259.8601</v>
      </c>
      <c r="I48" s="67">
        <v>1060.0301000000002</v>
      </c>
      <c r="J48" s="66">
        <v>888.36761</v>
      </c>
      <c r="K48" s="92">
        <v>1149.4453</v>
      </c>
      <c r="L48" s="67">
        <v>1645.4208</v>
      </c>
      <c r="M48" s="67"/>
      <c r="N48" s="67"/>
      <c r="O48" s="67"/>
      <c r="P48" s="67"/>
      <c r="Q48" s="78">
        <f>SUM(E48:L48)</f>
        <v>8608.210710000001</v>
      </c>
    </row>
    <row r="49" spans="2:17" ht="14.25">
      <c r="B49" s="17"/>
      <c r="C49" s="30" t="s">
        <v>40</v>
      </c>
      <c r="D49" s="23"/>
      <c r="E49" s="66">
        <v>1795.1341</v>
      </c>
      <c r="F49" s="67">
        <v>1803.2028</v>
      </c>
      <c r="G49" s="67">
        <v>1879.2882999999997</v>
      </c>
      <c r="H49" s="67">
        <v>1708.8921</v>
      </c>
      <c r="I49" s="67">
        <v>1671.1704000000002</v>
      </c>
      <c r="J49" s="67">
        <f>SUM(J47:J48)</f>
        <v>1470.1579900000002</v>
      </c>
      <c r="K49" s="67">
        <f>SUM(K47:K48)</f>
        <v>1309.3051</v>
      </c>
      <c r="L49" s="67">
        <f>SUM(L47:L48)</f>
        <v>1810.4681</v>
      </c>
      <c r="M49" s="67"/>
      <c r="N49" s="67"/>
      <c r="O49" s="67"/>
      <c r="P49" s="67"/>
      <c r="Q49" s="78">
        <f>SUM(E49:L49)</f>
        <v>13447.61889</v>
      </c>
    </row>
    <row r="50" spans="2:17" ht="14.25">
      <c r="B50" s="28" t="s">
        <v>44</v>
      </c>
      <c r="C50" s="29" t="s">
        <v>38</v>
      </c>
      <c r="D50" s="21"/>
      <c r="E50" s="64">
        <v>944.9168000000001</v>
      </c>
      <c r="F50" s="65">
        <v>880.406</v>
      </c>
      <c r="G50" s="65">
        <v>762.811</v>
      </c>
      <c r="H50" s="65">
        <v>530.108</v>
      </c>
      <c r="I50" s="65">
        <v>289.532</v>
      </c>
      <c r="J50" s="65">
        <v>250.29471</v>
      </c>
      <c r="K50" s="65">
        <v>170.71</v>
      </c>
      <c r="L50" s="65">
        <v>552.127</v>
      </c>
      <c r="M50" s="65"/>
      <c r="N50" s="65"/>
      <c r="O50" s="65"/>
      <c r="P50" s="65"/>
      <c r="Q50" s="77">
        <f>SUM(E50:L50)</f>
        <v>4380.9055100000005</v>
      </c>
    </row>
    <row r="51" spans="2:17" ht="14.25">
      <c r="B51" s="17"/>
      <c r="C51" s="29" t="s">
        <v>39</v>
      </c>
      <c r="D51" s="23"/>
      <c r="E51" s="66">
        <v>879.222</v>
      </c>
      <c r="F51" s="67">
        <v>650.59</v>
      </c>
      <c r="G51" s="67">
        <v>764.606</v>
      </c>
      <c r="H51" s="67">
        <v>1148.972</v>
      </c>
      <c r="I51" s="67">
        <v>1434.663</v>
      </c>
      <c r="J51" s="66">
        <v>1792.15369</v>
      </c>
      <c r="K51" s="92">
        <v>1988.328</v>
      </c>
      <c r="L51" s="67">
        <v>1689.405</v>
      </c>
      <c r="M51" s="67"/>
      <c r="N51" s="67"/>
      <c r="O51" s="67"/>
      <c r="P51" s="67"/>
      <c r="Q51" s="78">
        <f>SUM(E51:L51)</f>
        <v>10347.939690000001</v>
      </c>
    </row>
    <row r="52" spans="2:17" ht="14.25">
      <c r="B52" s="17"/>
      <c r="C52" s="30" t="s">
        <v>40</v>
      </c>
      <c r="D52" s="23"/>
      <c r="E52" s="66">
        <v>1824.1388</v>
      </c>
      <c r="F52" s="67">
        <v>1530.996</v>
      </c>
      <c r="G52" s="67">
        <v>1527.417</v>
      </c>
      <c r="H52" s="67">
        <v>1679.08</v>
      </c>
      <c r="I52" s="67">
        <v>1724.195</v>
      </c>
      <c r="J52" s="67">
        <f>SUM(J50:J51)</f>
        <v>2042.4484000000002</v>
      </c>
      <c r="K52" s="67">
        <f>SUM(K50:K51)</f>
        <v>2159.038</v>
      </c>
      <c r="L52" s="67">
        <f>SUM(L50:L51)</f>
        <v>2241.532</v>
      </c>
      <c r="M52" s="67"/>
      <c r="N52" s="67"/>
      <c r="O52" s="67"/>
      <c r="P52" s="67"/>
      <c r="Q52" s="78">
        <f>SUM(E52:L52)</f>
        <v>14728.8452</v>
      </c>
    </row>
    <row r="53" spans="2:17" ht="14.25">
      <c r="B53" s="54" t="s">
        <v>35</v>
      </c>
      <c r="C53" s="55" t="s">
        <v>38</v>
      </c>
      <c r="D53" s="56"/>
      <c r="E53" s="79">
        <v>4878.221600000001</v>
      </c>
      <c r="F53" s="80">
        <v>6130.917</v>
      </c>
      <c r="G53" s="80">
        <v>4772.1541</v>
      </c>
      <c r="H53" s="80">
        <v>4233.2884</v>
      </c>
      <c r="I53" s="80">
        <v>4936.0731000000005</v>
      </c>
      <c r="J53" s="80">
        <f>J38+J41+J44+J47+J50</f>
        <v>4123.76729</v>
      </c>
      <c r="K53" s="80">
        <f>SUM(K38+K41+K44+K47+K50)</f>
        <v>3297.1998700000004</v>
      </c>
      <c r="L53" s="80">
        <f>L38+L41+L44+L47+L50</f>
        <v>3377.29593</v>
      </c>
      <c r="M53" s="80"/>
      <c r="N53" s="80"/>
      <c r="O53" s="80"/>
      <c r="P53" s="80"/>
      <c r="Q53" s="81">
        <f>SUM(E53:L53)</f>
        <v>35748.917290000005</v>
      </c>
    </row>
    <row r="54" spans="2:17" ht="14.25">
      <c r="B54" s="57"/>
      <c r="C54" s="55" t="s">
        <v>39</v>
      </c>
      <c r="D54" s="58"/>
      <c r="E54" s="82">
        <v>6069.2247</v>
      </c>
      <c r="F54" s="83">
        <v>4403.1095</v>
      </c>
      <c r="G54" s="83">
        <v>5970.4474</v>
      </c>
      <c r="H54" s="83">
        <v>5461.718900000001</v>
      </c>
      <c r="I54" s="83">
        <v>4499.8755</v>
      </c>
      <c r="J54" s="83">
        <f>J39+J42+J45+J48+J51</f>
        <v>5387.47345</v>
      </c>
      <c r="K54" s="83">
        <f>K39+K42+K45+K48+K51</f>
        <v>6749.7786</v>
      </c>
      <c r="L54" s="83">
        <f>L39+L42+L45+L48+L51</f>
        <v>6740.02994</v>
      </c>
      <c r="M54" s="83"/>
      <c r="N54" s="83"/>
      <c r="O54" s="83"/>
      <c r="P54" s="83"/>
      <c r="Q54" s="84">
        <f>SUM(E54:L54)</f>
        <v>45281.65799</v>
      </c>
    </row>
    <row r="55" spans="2:17" ht="14.25">
      <c r="B55" s="59"/>
      <c r="C55" s="60" t="s">
        <v>40</v>
      </c>
      <c r="D55" s="61"/>
      <c r="E55" s="85">
        <v>10947.446300000001</v>
      </c>
      <c r="F55" s="86">
        <v>10534.0265</v>
      </c>
      <c r="G55" s="86">
        <v>10742.6015</v>
      </c>
      <c r="H55" s="86">
        <v>9695.0073</v>
      </c>
      <c r="I55" s="86">
        <v>9435.948600000002</v>
      </c>
      <c r="J55" s="86">
        <f>SUM(J53:J54)</f>
        <v>9511.240740000001</v>
      </c>
      <c r="K55" s="86">
        <f>SUM(K40+K43+K46+K49+K52)</f>
        <v>10046.97847</v>
      </c>
      <c r="L55" s="86">
        <f>L40+L43+L46+L49+L52</f>
        <v>10117.32587</v>
      </c>
      <c r="M55" s="86"/>
      <c r="N55" s="86"/>
      <c r="O55" s="86"/>
      <c r="P55" s="86"/>
      <c r="Q55" s="74">
        <f>SUM(E55:L55)</f>
        <v>81030.57528</v>
      </c>
    </row>
    <row r="56" ht="14.25">
      <c r="Q56" s="31"/>
    </row>
  </sheetData>
  <sheetProtection/>
  <mergeCells count="29">
    <mergeCell ref="B26:C26"/>
    <mergeCell ref="B27:C27"/>
    <mergeCell ref="B28:C28"/>
    <mergeCell ref="B29:C29"/>
    <mergeCell ref="B31:C31"/>
    <mergeCell ref="E31:G31"/>
    <mergeCell ref="B11:C11"/>
    <mergeCell ref="B15:C15"/>
    <mergeCell ref="B19:C19"/>
    <mergeCell ref="B12:C12"/>
    <mergeCell ref="B14:C14"/>
    <mergeCell ref="B23:Q23"/>
    <mergeCell ref="B13:C13"/>
    <mergeCell ref="E25:G25"/>
    <mergeCell ref="E26:G26"/>
    <mergeCell ref="B37:C37"/>
    <mergeCell ref="B33:Q33"/>
    <mergeCell ref="B35:Q35"/>
    <mergeCell ref="B25:C25"/>
    <mergeCell ref="E30:G30"/>
    <mergeCell ref="E27:G27"/>
    <mergeCell ref="E28:G28"/>
    <mergeCell ref="E29:G29"/>
    <mergeCell ref="B3:Q3"/>
    <mergeCell ref="B5:Q5"/>
    <mergeCell ref="B7:C7"/>
    <mergeCell ref="B8:C8"/>
    <mergeCell ref="B9:C9"/>
    <mergeCell ref="B10:C10"/>
  </mergeCells>
  <printOptions/>
  <pageMargins left="0.7086614173228347" right="0.7086614173228347" top="0.7480314960629921" bottom="0.7480314960629921" header="0.31496062992125984" footer="0.31496062992125984"/>
  <pageSetup fitToHeight="10" fitToWidth="1" horizontalDpi="600" verticalDpi="600" orientation="landscape" paperSize="9" scale="57" r:id="rId2"/>
  <drawing r:id="rId1"/>
</worksheet>
</file>

<file path=xl/worksheets/sheet3.xml><?xml version="1.0" encoding="utf-8"?>
<worksheet xmlns="http://schemas.openxmlformats.org/spreadsheetml/2006/main" xmlns:r="http://schemas.openxmlformats.org/officeDocument/2006/relationships">
  <dimension ref="A1:EW6"/>
  <sheetViews>
    <sheetView zoomScale="56" zoomScaleNormal="56" zoomScalePageLayoutView="0" workbookViewId="0" topLeftCell="A1">
      <selection activeCell="EV3" sqref="EV3"/>
    </sheetView>
  </sheetViews>
  <sheetFormatPr defaultColWidth="11.421875" defaultRowHeight="15"/>
  <cols>
    <col min="1" max="1" width="60.421875" style="0" bestFit="1" customWidth="1"/>
    <col min="2" max="140" width="0" style="0" hidden="1" customWidth="1"/>
    <col min="151" max="151" width="11.57421875" style="0" bestFit="1" customWidth="1"/>
    <col min="152" max="152" width="12.57421875" style="0" bestFit="1" customWidth="1"/>
    <col min="153" max="153" width="11.421875" style="0" bestFit="1" customWidth="1"/>
  </cols>
  <sheetData>
    <row r="1" spans="2:153" ht="14.25">
      <c r="B1" s="35">
        <v>40179</v>
      </c>
      <c r="C1" s="35">
        <v>40210</v>
      </c>
      <c r="D1" s="35">
        <v>40238</v>
      </c>
      <c r="E1" s="35">
        <v>40269</v>
      </c>
      <c r="F1" s="35">
        <v>40299</v>
      </c>
      <c r="G1" s="35">
        <v>40330</v>
      </c>
      <c r="H1" s="35">
        <v>40360</v>
      </c>
      <c r="I1" s="35">
        <v>40391</v>
      </c>
      <c r="J1" s="35">
        <v>40422</v>
      </c>
      <c r="K1" s="35">
        <v>40452</v>
      </c>
      <c r="L1" s="35">
        <v>40483</v>
      </c>
      <c r="M1" s="35">
        <v>40513</v>
      </c>
      <c r="N1" s="35">
        <v>40544</v>
      </c>
      <c r="O1" s="35">
        <v>40575</v>
      </c>
      <c r="P1" s="35">
        <v>40603</v>
      </c>
      <c r="Q1" s="35">
        <v>40634</v>
      </c>
      <c r="R1" s="35">
        <v>40664</v>
      </c>
      <c r="S1" s="35">
        <v>40695</v>
      </c>
      <c r="T1" s="35">
        <v>40725</v>
      </c>
      <c r="U1" s="35">
        <v>40756</v>
      </c>
      <c r="V1" s="35">
        <v>40787</v>
      </c>
      <c r="W1" s="35">
        <v>40817</v>
      </c>
      <c r="X1" s="35">
        <v>40848</v>
      </c>
      <c r="Y1" s="35">
        <v>40878</v>
      </c>
      <c r="Z1" s="35">
        <v>40909</v>
      </c>
      <c r="AA1" s="35">
        <v>40940</v>
      </c>
      <c r="AB1" s="35">
        <v>40969</v>
      </c>
      <c r="AC1" s="35">
        <v>41000</v>
      </c>
      <c r="AD1" s="35">
        <v>41030</v>
      </c>
      <c r="AE1" s="35">
        <v>41061</v>
      </c>
      <c r="AF1" s="35">
        <v>41091</v>
      </c>
      <c r="AG1" s="35">
        <v>41122</v>
      </c>
      <c r="AH1" s="35">
        <v>41153</v>
      </c>
      <c r="AI1" s="35">
        <v>41183</v>
      </c>
      <c r="AJ1" s="35">
        <v>41214</v>
      </c>
      <c r="AK1" s="35">
        <v>41244</v>
      </c>
      <c r="AL1" s="35">
        <v>41275</v>
      </c>
      <c r="AM1" s="35">
        <v>41306</v>
      </c>
      <c r="AN1" s="35">
        <v>41334</v>
      </c>
      <c r="AO1" s="35">
        <v>41365</v>
      </c>
      <c r="AP1" s="35">
        <v>41395</v>
      </c>
      <c r="AQ1" s="35">
        <v>41426</v>
      </c>
      <c r="AR1" s="35">
        <v>41456</v>
      </c>
      <c r="AS1" s="35">
        <v>41487</v>
      </c>
      <c r="AT1" s="35">
        <v>41518</v>
      </c>
      <c r="AU1" s="35">
        <v>41548</v>
      </c>
      <c r="AV1" s="35">
        <v>41579</v>
      </c>
      <c r="AW1" s="35">
        <v>41609</v>
      </c>
      <c r="AX1" s="35">
        <v>41640</v>
      </c>
      <c r="AY1" s="35">
        <v>41671</v>
      </c>
      <c r="AZ1" s="35">
        <v>41699</v>
      </c>
      <c r="BA1" s="35">
        <v>41730</v>
      </c>
      <c r="BB1" s="35">
        <v>41760</v>
      </c>
      <c r="BC1" s="35">
        <v>41791</v>
      </c>
      <c r="BD1" s="35">
        <v>41821</v>
      </c>
      <c r="BE1" s="35">
        <v>41852</v>
      </c>
      <c r="BF1" s="35">
        <v>41883</v>
      </c>
      <c r="BG1" s="35">
        <v>41913</v>
      </c>
      <c r="BH1" s="35">
        <v>41944</v>
      </c>
      <c r="BI1" s="35">
        <v>41974</v>
      </c>
      <c r="BJ1" s="35">
        <v>42005</v>
      </c>
      <c r="BK1" s="35">
        <v>42036</v>
      </c>
      <c r="BL1" s="35">
        <v>42064</v>
      </c>
      <c r="BM1" s="35">
        <v>42095</v>
      </c>
      <c r="BN1" s="35">
        <v>42125</v>
      </c>
      <c r="BO1" s="35">
        <v>42156</v>
      </c>
      <c r="BP1" s="35">
        <v>42186</v>
      </c>
      <c r="BQ1" s="35">
        <v>42217</v>
      </c>
      <c r="BR1" s="35">
        <v>42248</v>
      </c>
      <c r="BS1" s="35">
        <v>42278</v>
      </c>
      <c r="BT1" s="35">
        <v>42309</v>
      </c>
      <c r="BU1" s="35">
        <v>42339</v>
      </c>
      <c r="BV1" s="35">
        <v>42370</v>
      </c>
      <c r="BW1" s="35">
        <v>42401</v>
      </c>
      <c r="BX1" s="35">
        <v>42430</v>
      </c>
      <c r="BY1" s="35">
        <v>42461</v>
      </c>
      <c r="BZ1" s="35">
        <v>42491</v>
      </c>
      <c r="CA1" s="35">
        <v>42522</v>
      </c>
      <c r="CB1" s="35">
        <v>42552</v>
      </c>
      <c r="CC1" s="35">
        <v>42583</v>
      </c>
      <c r="CD1" s="35">
        <v>42614</v>
      </c>
      <c r="CE1" s="35">
        <v>42644</v>
      </c>
      <c r="CF1" s="35">
        <v>42675</v>
      </c>
      <c r="CG1" s="35">
        <v>42705</v>
      </c>
      <c r="CH1" s="35">
        <v>42736</v>
      </c>
      <c r="CI1" s="35">
        <v>42767</v>
      </c>
      <c r="CJ1" s="35">
        <v>42795</v>
      </c>
      <c r="CK1" s="35">
        <v>42826</v>
      </c>
      <c r="CL1" s="35">
        <v>42856</v>
      </c>
      <c r="CM1" s="35">
        <v>42887</v>
      </c>
      <c r="CN1" s="35">
        <v>42917</v>
      </c>
      <c r="CO1" s="35">
        <v>42948</v>
      </c>
      <c r="CP1" s="35">
        <v>42979</v>
      </c>
      <c r="CQ1" s="35">
        <v>43009</v>
      </c>
      <c r="CR1" s="35">
        <v>43040</v>
      </c>
      <c r="CS1" s="35">
        <v>43070</v>
      </c>
      <c r="CT1" s="35">
        <v>43101</v>
      </c>
      <c r="CU1" s="35">
        <v>43132</v>
      </c>
      <c r="CV1" s="35">
        <v>43160</v>
      </c>
      <c r="CW1" s="35">
        <v>43191</v>
      </c>
      <c r="CX1" s="35">
        <v>43221</v>
      </c>
      <c r="CY1" s="35">
        <v>43252</v>
      </c>
      <c r="CZ1" s="35">
        <v>43282</v>
      </c>
      <c r="DA1" s="35">
        <v>43313</v>
      </c>
      <c r="DB1" s="35">
        <v>43344</v>
      </c>
      <c r="DC1" s="35">
        <v>43374</v>
      </c>
      <c r="DD1" s="35">
        <v>43405</v>
      </c>
      <c r="DE1" s="35">
        <v>43435</v>
      </c>
      <c r="DF1" s="35">
        <v>43466</v>
      </c>
      <c r="DG1" s="35">
        <v>43497</v>
      </c>
      <c r="DH1" s="35">
        <v>43525</v>
      </c>
      <c r="DI1" s="35">
        <v>43556</v>
      </c>
      <c r="DJ1" s="35">
        <v>43586</v>
      </c>
      <c r="DK1" s="35">
        <v>43617</v>
      </c>
      <c r="DL1" s="35">
        <v>43647</v>
      </c>
      <c r="DM1" s="35">
        <v>43678</v>
      </c>
      <c r="DN1" s="35">
        <v>43709</v>
      </c>
      <c r="DO1" s="35">
        <v>43739</v>
      </c>
      <c r="DP1" s="35">
        <v>43770</v>
      </c>
      <c r="DQ1" s="35">
        <v>43800</v>
      </c>
      <c r="DR1" s="35">
        <v>43831</v>
      </c>
      <c r="DS1" s="35">
        <v>43862</v>
      </c>
      <c r="DT1" s="35">
        <v>43891</v>
      </c>
      <c r="DU1" s="35">
        <v>43922</v>
      </c>
      <c r="DV1" s="35">
        <v>43952</v>
      </c>
      <c r="DW1" s="35">
        <v>43983</v>
      </c>
      <c r="DX1" s="35">
        <v>44013</v>
      </c>
      <c r="DY1" s="35">
        <v>44044</v>
      </c>
      <c r="DZ1" s="35">
        <v>44075</v>
      </c>
      <c r="EA1" s="35">
        <v>44105</v>
      </c>
      <c r="EB1" s="35">
        <v>44136</v>
      </c>
      <c r="EC1" s="35">
        <v>44166</v>
      </c>
      <c r="ED1" s="35">
        <v>44197</v>
      </c>
      <c r="EE1" s="35">
        <v>44228</v>
      </c>
      <c r="EF1" s="35">
        <v>44256</v>
      </c>
      <c r="EG1" s="35">
        <v>44287</v>
      </c>
      <c r="EH1" s="35">
        <v>44317</v>
      </c>
      <c r="EI1" s="35">
        <v>44348</v>
      </c>
      <c r="EJ1" s="35">
        <v>44378</v>
      </c>
      <c r="EK1" s="35">
        <v>44409</v>
      </c>
      <c r="EL1" s="35">
        <v>44440</v>
      </c>
      <c r="EM1" s="35">
        <v>44470</v>
      </c>
      <c r="EN1" s="35">
        <v>44501</v>
      </c>
      <c r="EO1" s="35">
        <v>44531</v>
      </c>
      <c r="EP1" s="35">
        <v>44562</v>
      </c>
      <c r="EQ1" s="35">
        <v>44593</v>
      </c>
      <c r="ER1" s="35">
        <v>44621</v>
      </c>
      <c r="ES1" s="35">
        <v>44652</v>
      </c>
      <c r="ET1" s="35">
        <v>44682</v>
      </c>
      <c r="EU1" s="89">
        <v>44713</v>
      </c>
      <c r="EV1" s="89">
        <v>44743</v>
      </c>
      <c r="EW1" s="89">
        <v>44774</v>
      </c>
    </row>
    <row r="2" spans="1:153" ht="14.25">
      <c r="A2" t="s">
        <v>79</v>
      </c>
      <c r="B2" s="87">
        <v>56350.386</v>
      </c>
      <c r="C2" s="87">
        <v>48707.16059</v>
      </c>
      <c r="D2" s="87">
        <v>48304.14560000001</v>
      </c>
      <c r="E2" s="87">
        <v>38645.46499000001</v>
      </c>
      <c r="F2" s="87">
        <v>37293.08913</v>
      </c>
      <c r="G2" s="87">
        <v>34574.56182</v>
      </c>
      <c r="H2" s="87">
        <v>36040.471529999995</v>
      </c>
      <c r="I2" s="87">
        <v>33078.13803000001</v>
      </c>
      <c r="J2" s="87">
        <v>35113.29679</v>
      </c>
      <c r="K2" s="87">
        <v>40928.834149999995</v>
      </c>
      <c r="L2" s="87">
        <v>46542.32095</v>
      </c>
      <c r="M2" s="87">
        <v>57611.1826</v>
      </c>
      <c r="N2" s="87">
        <v>53880.85723000001</v>
      </c>
      <c r="O2" s="87">
        <v>45945.77833000001</v>
      </c>
      <c r="P2" s="87">
        <v>45552.66436999999</v>
      </c>
      <c r="Q2" s="87">
        <v>35450.07775000001</v>
      </c>
      <c r="R2" s="87">
        <v>35115.25072</v>
      </c>
      <c r="S2" s="87">
        <v>33778.34129999999</v>
      </c>
      <c r="T2" s="87">
        <v>34213.222519999996</v>
      </c>
      <c r="U2" s="87">
        <v>32634.12879</v>
      </c>
      <c r="V2" s="87">
        <v>34239.309709999994</v>
      </c>
      <c r="W2" s="87">
        <v>37987.17312</v>
      </c>
      <c r="X2" s="87">
        <v>41847.42127</v>
      </c>
      <c r="Y2" s="87">
        <v>48251.5293</v>
      </c>
      <c r="Z2" s="87">
        <v>51086.01574000001</v>
      </c>
      <c r="AA2" s="87">
        <v>54476.027949999996</v>
      </c>
      <c r="AB2" s="87">
        <v>43155.707050000005</v>
      </c>
      <c r="AC2" s="87">
        <v>40175.821090000005</v>
      </c>
      <c r="AD2" s="87">
        <v>35256.80209</v>
      </c>
      <c r="AE2" s="87">
        <v>33218.84009</v>
      </c>
      <c r="AF2" s="87">
        <v>34140.68372</v>
      </c>
      <c r="AG2" s="87">
        <v>32246.8062</v>
      </c>
      <c r="AH2" s="87">
        <v>33268.56124</v>
      </c>
      <c r="AI2" s="87">
        <v>38628.30019999998</v>
      </c>
      <c r="AJ2" s="87">
        <v>44259.99412000001</v>
      </c>
      <c r="AK2" s="87">
        <v>49601.74731999999</v>
      </c>
      <c r="AL2" s="87">
        <v>53607.77034999999</v>
      </c>
      <c r="AM2" s="87">
        <v>49631.9898</v>
      </c>
      <c r="AN2" s="87">
        <v>49469.03874</v>
      </c>
      <c r="AO2" s="87">
        <v>40359.84236000001</v>
      </c>
      <c r="AP2" s="87">
        <v>36873.48023000001</v>
      </c>
      <c r="AQ2" s="87">
        <v>33024.743819999996</v>
      </c>
      <c r="AR2" s="87">
        <v>34786.46582</v>
      </c>
      <c r="AS2" s="87">
        <v>31626.969569999994</v>
      </c>
      <c r="AT2" s="87">
        <v>33230.641840000004</v>
      </c>
      <c r="AU2" s="87">
        <v>37051.557069999995</v>
      </c>
      <c r="AV2" s="87">
        <v>45298.67248999999</v>
      </c>
      <c r="AW2" s="87">
        <v>50097.17755</v>
      </c>
      <c r="AX2" s="87">
        <v>49359.59126000001</v>
      </c>
      <c r="AY2" s="87">
        <v>44580.137769999994</v>
      </c>
      <c r="AZ2" s="87">
        <v>43104.08725</v>
      </c>
      <c r="BA2" s="87">
        <v>36331.161759999995</v>
      </c>
      <c r="BB2" s="87">
        <v>34695.35332</v>
      </c>
      <c r="BC2" s="87">
        <v>32608.88532</v>
      </c>
      <c r="BD2" s="87">
        <v>33935.90809</v>
      </c>
      <c r="BE2" s="87">
        <v>31004.425660000004</v>
      </c>
      <c r="BF2" s="87">
        <v>33266.77163</v>
      </c>
      <c r="BG2" s="87">
        <v>36301.13143999999</v>
      </c>
      <c r="BH2" s="87">
        <v>40617.10676000001</v>
      </c>
      <c r="BI2" s="87">
        <v>49350.77369</v>
      </c>
      <c r="BJ2" s="87">
        <v>52536.89646999999</v>
      </c>
      <c r="BK2" s="87">
        <v>48676.45346999999</v>
      </c>
      <c r="BL2" s="87">
        <v>45739.65409000001</v>
      </c>
      <c r="BM2" s="87">
        <v>36898.913270000005</v>
      </c>
      <c r="BN2" s="87">
        <v>33927.712770000006</v>
      </c>
      <c r="BO2" s="87">
        <v>33256.94676000001</v>
      </c>
      <c r="BP2" s="87">
        <v>34912.66871</v>
      </c>
      <c r="BQ2" s="87">
        <v>31603.43954</v>
      </c>
      <c r="BR2" s="87">
        <v>33521.611970000005</v>
      </c>
      <c r="BS2" s="87">
        <v>39170.65911</v>
      </c>
      <c r="BT2" s="87">
        <v>41085.45447000001</v>
      </c>
      <c r="BU2" s="87">
        <v>44727.029839999996</v>
      </c>
      <c r="BV2" s="87">
        <v>50161.35042000001</v>
      </c>
      <c r="BW2" s="87">
        <v>46440.35704000001</v>
      </c>
      <c r="BX2" s="87">
        <v>47270.405679999996</v>
      </c>
      <c r="BY2" s="87">
        <v>39102.117210000004</v>
      </c>
      <c r="BZ2" s="87">
        <v>34746.757159999994</v>
      </c>
      <c r="CA2" s="87">
        <v>32852.41364</v>
      </c>
      <c r="CB2" s="87">
        <v>33719.02418</v>
      </c>
      <c r="CC2" s="87">
        <v>32132.791320000004</v>
      </c>
      <c r="CD2" s="87">
        <v>33245.959429999995</v>
      </c>
      <c r="CE2" s="87">
        <v>38590.98838000001</v>
      </c>
      <c r="CF2" s="87">
        <v>44293.85409</v>
      </c>
      <c r="CG2" s="87">
        <v>50670.76088000001</v>
      </c>
      <c r="CH2" s="87">
        <v>57406.863589999986</v>
      </c>
      <c r="CI2" s="87">
        <v>43869.55508000001</v>
      </c>
      <c r="CJ2" s="87">
        <v>42723.90591</v>
      </c>
      <c r="CK2" s="87">
        <v>36650.50704</v>
      </c>
      <c r="CL2" s="87">
        <v>35037.83744999999</v>
      </c>
      <c r="CM2" s="87">
        <v>33374.18971</v>
      </c>
      <c r="CN2" s="87">
        <v>33877.979139999996</v>
      </c>
      <c r="CO2" s="87">
        <v>32110.699309999996</v>
      </c>
      <c r="CP2" s="87">
        <v>33633.67201000001</v>
      </c>
      <c r="CQ2" s="87">
        <v>36615.62358000001</v>
      </c>
      <c r="CR2" s="87">
        <v>44960.074889999996</v>
      </c>
      <c r="CS2" s="87">
        <v>51754.85342000001</v>
      </c>
      <c r="CT2" s="87">
        <v>48723.10681</v>
      </c>
      <c r="CU2" s="87">
        <v>50202.248700000004</v>
      </c>
      <c r="CV2" s="87">
        <v>48493.07099</v>
      </c>
      <c r="CW2" s="87">
        <v>36276.23532</v>
      </c>
      <c r="CX2" s="87">
        <v>33994.189529999996</v>
      </c>
      <c r="CY2" s="87">
        <v>32614.902410000002</v>
      </c>
      <c r="CZ2" s="87">
        <v>34602.04868</v>
      </c>
      <c r="DA2" s="87">
        <v>32452.032090000008</v>
      </c>
      <c r="DB2" s="87">
        <v>32683.463689999997</v>
      </c>
      <c r="DC2" s="87">
        <v>37102.85252</v>
      </c>
      <c r="DD2" s="87">
        <v>43738.38401</v>
      </c>
      <c r="DE2" s="87">
        <v>47553.54927000001</v>
      </c>
      <c r="DF2" s="87">
        <v>54117.30499</v>
      </c>
      <c r="DG2" s="87">
        <v>44311.17239999999</v>
      </c>
      <c r="DH2" s="87">
        <v>43145.64351</v>
      </c>
      <c r="DI2" s="87">
        <v>37928.050149999995</v>
      </c>
      <c r="DJ2" s="87">
        <v>35611.84587</v>
      </c>
      <c r="DK2" s="87">
        <v>32598.19464</v>
      </c>
      <c r="DL2" s="87">
        <v>34629.148239999995</v>
      </c>
      <c r="DM2" s="87">
        <v>31564.46404</v>
      </c>
      <c r="DN2" s="87">
        <v>32214.034710000004</v>
      </c>
      <c r="DO2" s="87">
        <v>36367.39333</v>
      </c>
      <c r="DP2" s="87">
        <v>43945.84461</v>
      </c>
      <c r="DQ2" s="87">
        <v>46974.50838</v>
      </c>
      <c r="DR2" s="87">
        <v>49732.1967</v>
      </c>
      <c r="DS2" s="87">
        <v>43364.86034</v>
      </c>
      <c r="DT2" s="87">
        <v>41495.37385</v>
      </c>
      <c r="DU2" s="87">
        <v>30676.768820000005</v>
      </c>
      <c r="DV2" s="87">
        <v>30648.95576000001</v>
      </c>
      <c r="DW2" s="87">
        <v>30790.899000000005</v>
      </c>
      <c r="DX2" s="87">
        <v>32992.369360000004</v>
      </c>
      <c r="DY2" s="87">
        <v>31443.51538</v>
      </c>
      <c r="DZ2" s="87">
        <v>32315.83384</v>
      </c>
      <c r="EA2" s="87">
        <v>38364.07137</v>
      </c>
      <c r="EB2" s="87">
        <v>39872.36220999999</v>
      </c>
      <c r="EC2" s="87">
        <v>47686.862660000006</v>
      </c>
      <c r="ED2" s="87">
        <v>53002.98792</v>
      </c>
      <c r="EE2" s="87">
        <v>43046.60079</v>
      </c>
      <c r="EF2" s="87">
        <v>43932.135579999995</v>
      </c>
      <c r="EG2" s="87">
        <v>37759.94924</v>
      </c>
      <c r="EH2" s="87">
        <v>35018.787019999996</v>
      </c>
      <c r="EI2" s="87">
        <v>32065.043320000004</v>
      </c>
      <c r="EJ2" s="87">
        <v>32956.994080000004</v>
      </c>
      <c r="EK2" s="87">
        <v>31179.242049999997</v>
      </c>
      <c r="EL2" s="87">
        <v>32348.947479999995</v>
      </c>
      <c r="EM2" s="87">
        <v>36840.195550000004</v>
      </c>
      <c r="EN2" s="87">
        <v>44554.08689</v>
      </c>
      <c r="EO2" s="87">
        <v>49441.7554</v>
      </c>
      <c r="EP2" s="87">
        <v>52477.105129999996</v>
      </c>
      <c r="EQ2" s="87">
        <v>43084.55668999999</v>
      </c>
      <c r="ER2" s="87">
        <v>42826.72461000001</v>
      </c>
      <c r="ES2" s="87">
        <v>37004.98537</v>
      </c>
      <c r="ET2" s="87">
        <v>32479.412059999995</v>
      </c>
      <c r="EU2" s="93">
        <v>31902.489756902</v>
      </c>
      <c r="EV2" s="95">
        <v>33657.682508581</v>
      </c>
      <c r="EW2" s="157">
        <v>32137.932177167</v>
      </c>
    </row>
    <row r="3" spans="1:153" ht="14.25">
      <c r="A3" t="s">
        <v>80</v>
      </c>
      <c r="B3" s="87">
        <v>51625.386</v>
      </c>
      <c r="C3" s="87">
        <v>44995.16059</v>
      </c>
      <c r="D3" s="87">
        <v>46531.95960000001</v>
      </c>
      <c r="E3" s="87">
        <v>38073.96699000001</v>
      </c>
      <c r="F3" s="87">
        <v>34677.64413</v>
      </c>
      <c r="G3" s="87">
        <v>34376.62782</v>
      </c>
      <c r="H3" s="87">
        <v>35772.255529999995</v>
      </c>
      <c r="I3" s="87">
        <v>33228.44003000001</v>
      </c>
      <c r="J3" s="87">
        <v>34758.939790000004</v>
      </c>
      <c r="K3" s="87">
        <v>38881.012149999995</v>
      </c>
      <c r="L3" s="87">
        <v>44991.603950000004</v>
      </c>
      <c r="M3" s="87">
        <v>51954.1826</v>
      </c>
      <c r="N3" s="87">
        <v>53481.85623000001</v>
      </c>
      <c r="O3" s="87">
        <v>45641.77833000001</v>
      </c>
      <c r="P3" s="87">
        <v>46353.56136999999</v>
      </c>
      <c r="Q3" s="87">
        <v>37784.63275000001</v>
      </c>
      <c r="R3" s="87">
        <v>35254.060719999994</v>
      </c>
      <c r="S3" s="87">
        <v>33676.938299999994</v>
      </c>
      <c r="T3" s="87">
        <v>34807.21152</v>
      </c>
      <c r="U3" s="87">
        <v>32645.01879</v>
      </c>
      <c r="V3" s="87">
        <v>34021.48671</v>
      </c>
      <c r="W3" s="87">
        <v>37894.39412</v>
      </c>
      <c r="X3" s="87">
        <v>44371.92727</v>
      </c>
      <c r="Y3" s="87">
        <v>51746.528300000005</v>
      </c>
      <c r="Z3" s="87">
        <v>53613.01574000001</v>
      </c>
      <c r="AA3" s="87">
        <v>45996.044949999996</v>
      </c>
      <c r="AB3" s="87">
        <v>45755.90905</v>
      </c>
      <c r="AC3" s="87">
        <v>37745.249090000005</v>
      </c>
      <c r="AD3" s="87">
        <v>34377.008089999996</v>
      </c>
      <c r="AE3" s="87">
        <v>33166.828089999995</v>
      </c>
      <c r="AF3" s="87">
        <v>34383.78472</v>
      </c>
      <c r="AG3" s="87">
        <v>32031.5292</v>
      </c>
      <c r="AH3" s="87">
        <v>33102.43024</v>
      </c>
      <c r="AI3" s="87">
        <v>38236.492199999986</v>
      </c>
      <c r="AJ3" s="87">
        <v>43662.99412000001</v>
      </c>
      <c r="AK3" s="87">
        <v>51005.74731999999</v>
      </c>
      <c r="AL3" s="87">
        <v>53037.77034999999</v>
      </c>
      <c r="AM3" s="87">
        <v>45692.9898</v>
      </c>
      <c r="AN3" s="87">
        <v>45492.03574000001</v>
      </c>
      <c r="AO3" s="87">
        <v>37540.91236000001</v>
      </c>
      <c r="AP3" s="87">
        <v>33927.076230000006</v>
      </c>
      <c r="AQ3" s="87">
        <v>32849.315819999996</v>
      </c>
      <c r="AR3" s="87">
        <v>34513.03282</v>
      </c>
      <c r="AS3" s="87">
        <v>31593.992569999995</v>
      </c>
      <c r="AT3" s="87">
        <v>33109.374840000004</v>
      </c>
      <c r="AU3" s="87">
        <v>37767.182069999995</v>
      </c>
      <c r="AV3" s="87">
        <v>43876.41448999999</v>
      </c>
      <c r="AW3" s="87">
        <v>51053.17755</v>
      </c>
      <c r="AX3" s="87">
        <v>53282.59126000001</v>
      </c>
      <c r="AY3" s="87">
        <v>46042.137769999994</v>
      </c>
      <c r="AZ3" s="87">
        <v>44836.990249999995</v>
      </c>
      <c r="BA3" s="87">
        <v>37445.04265999999</v>
      </c>
      <c r="BB3" s="87">
        <v>33791.64162</v>
      </c>
      <c r="BC3" s="87">
        <v>32500.978720000003</v>
      </c>
      <c r="BD3" s="87">
        <v>33990.970989999994</v>
      </c>
      <c r="BE3" s="87">
        <v>31139.126960000005</v>
      </c>
      <c r="BF3" s="87">
        <v>33199.491630000004</v>
      </c>
      <c r="BG3" s="87">
        <v>37543.22993999999</v>
      </c>
      <c r="BH3" s="87">
        <v>43519.52256000001</v>
      </c>
      <c r="BI3" s="87">
        <v>51099.50679</v>
      </c>
      <c r="BJ3" s="87">
        <v>53067.266469999995</v>
      </c>
      <c r="BK3" s="87">
        <v>45529.563469999994</v>
      </c>
      <c r="BL3" s="87">
        <v>45669.384090000014</v>
      </c>
      <c r="BM3" s="87">
        <v>37373.983270000004</v>
      </c>
      <c r="BN3" s="87">
        <v>33513.29277000001</v>
      </c>
      <c r="BO3" s="87">
        <v>33115.03676000001</v>
      </c>
      <c r="BP3" s="87">
        <v>34437.838709999996</v>
      </c>
      <c r="BQ3" s="87">
        <v>31398.88954</v>
      </c>
      <c r="BR3" s="87">
        <v>33359.33197000001</v>
      </c>
      <c r="BS3" s="87">
        <v>37618.02911</v>
      </c>
      <c r="BT3" s="87">
        <v>44120.894470000014</v>
      </c>
      <c r="BU3" s="87">
        <v>51413.24984</v>
      </c>
      <c r="BV3" s="87">
        <v>52893.03872000001</v>
      </c>
      <c r="BW3" s="87">
        <v>45870.92266000001</v>
      </c>
      <c r="BX3" s="87">
        <v>45197.92548</v>
      </c>
      <c r="BY3" s="87">
        <v>37328.930010000004</v>
      </c>
      <c r="BZ3" s="87">
        <v>33766.24575999999</v>
      </c>
      <c r="CA3" s="87">
        <v>32752.786239999998</v>
      </c>
      <c r="CB3" s="87">
        <v>33712.81818</v>
      </c>
      <c r="CC3" s="87">
        <v>32023.139520000004</v>
      </c>
      <c r="CD3" s="87">
        <v>33125.40512999999</v>
      </c>
      <c r="CE3" s="87">
        <v>37396.51638000001</v>
      </c>
      <c r="CF3" s="87">
        <v>43963.160690000004</v>
      </c>
      <c r="CG3" s="87">
        <v>50815.46878000001</v>
      </c>
      <c r="CH3" s="87">
        <v>53341.371689999985</v>
      </c>
      <c r="CI3" s="87">
        <v>45748.18908000001</v>
      </c>
      <c r="CJ3" s="87">
        <v>45882.22631</v>
      </c>
      <c r="CK3" s="87">
        <v>36416.132939999996</v>
      </c>
      <c r="CL3" s="87">
        <v>33689.413649999995</v>
      </c>
      <c r="CM3" s="87">
        <v>32775.88981</v>
      </c>
      <c r="CN3" s="87">
        <v>33813.86704</v>
      </c>
      <c r="CO3" s="87">
        <v>31954.100209999997</v>
      </c>
      <c r="CP3" s="87">
        <v>33329.32261000001</v>
      </c>
      <c r="CQ3" s="87">
        <v>37450.302780000005</v>
      </c>
      <c r="CR3" s="87">
        <v>43982.553889999996</v>
      </c>
      <c r="CS3" s="87">
        <v>51511.96432000001</v>
      </c>
      <c r="CT3" s="87">
        <v>53880.93681</v>
      </c>
      <c r="CU3" s="87">
        <v>46099.8087</v>
      </c>
      <c r="CV3" s="87">
        <v>45816.87099</v>
      </c>
      <c r="CW3" s="87">
        <v>37197.90532</v>
      </c>
      <c r="CX3" s="87">
        <v>33383.04953</v>
      </c>
      <c r="CY3" s="87">
        <v>32508.45241</v>
      </c>
      <c r="CZ3" s="87">
        <v>34204.33868</v>
      </c>
      <c r="DA3" s="87">
        <v>32161.972090000007</v>
      </c>
      <c r="DB3" s="87">
        <v>32585.133689999995</v>
      </c>
      <c r="DC3" s="87">
        <v>37165.65252</v>
      </c>
      <c r="DD3" s="87">
        <v>43762.434010000004</v>
      </c>
      <c r="DE3" s="87">
        <v>51047.39927000001</v>
      </c>
      <c r="DF3" s="87">
        <v>53460.70499</v>
      </c>
      <c r="DG3" s="87">
        <v>45881.61239999999</v>
      </c>
      <c r="DH3" s="87">
        <v>45604.09351</v>
      </c>
      <c r="DI3" s="87">
        <v>37085.71015</v>
      </c>
      <c r="DJ3" s="87">
        <v>33558.17587</v>
      </c>
      <c r="DK3" s="87">
        <v>32056.35464</v>
      </c>
      <c r="DL3" s="87">
        <v>34122.828239999995</v>
      </c>
      <c r="DM3" s="87">
        <v>31311.11404</v>
      </c>
      <c r="DN3" s="87">
        <v>32140.284710000004</v>
      </c>
      <c r="DO3" s="87">
        <v>37367.733329999995</v>
      </c>
      <c r="DP3" s="87">
        <v>43169.38461</v>
      </c>
      <c r="DQ3" s="87">
        <v>50764.488379999995</v>
      </c>
      <c r="DR3" s="87">
        <v>52801.8967</v>
      </c>
      <c r="DS3" s="87">
        <v>47503.76034</v>
      </c>
      <c r="DT3" s="87">
        <v>42734.67385000001</v>
      </c>
      <c r="DU3" s="87">
        <v>32666.368820000003</v>
      </c>
      <c r="DV3" s="87">
        <v>30334.55576000001</v>
      </c>
      <c r="DW3" s="87">
        <v>30595.799000000006</v>
      </c>
      <c r="DX3" s="87">
        <v>32948.66936000001</v>
      </c>
      <c r="DY3" s="87">
        <v>30849.01538</v>
      </c>
      <c r="DZ3" s="87">
        <v>31761.33384</v>
      </c>
      <c r="EA3" s="87">
        <v>37347.87137</v>
      </c>
      <c r="EB3" s="87">
        <v>42224.162209999995</v>
      </c>
      <c r="EC3" s="87">
        <v>49767.56266</v>
      </c>
      <c r="ED3" s="87">
        <v>52219.38792</v>
      </c>
      <c r="EE3" s="87">
        <v>44917.10079</v>
      </c>
      <c r="EF3" s="87">
        <v>44150.93558</v>
      </c>
      <c r="EG3" s="87">
        <v>35430.14924</v>
      </c>
      <c r="EH3" s="87">
        <v>32502.387019999995</v>
      </c>
      <c r="EI3" s="87">
        <v>31796.643320000003</v>
      </c>
      <c r="EJ3" s="87">
        <v>33138.79408000001</v>
      </c>
      <c r="EK3" s="87">
        <v>31385.542049999996</v>
      </c>
      <c r="EL3" s="87">
        <v>32075.047479999994</v>
      </c>
      <c r="EM3" s="87">
        <v>36625.89555</v>
      </c>
      <c r="EN3" s="87">
        <v>42880.08689</v>
      </c>
      <c r="EO3" s="87">
        <v>50854.8554</v>
      </c>
      <c r="EP3" s="87">
        <v>52895.30512999999</v>
      </c>
      <c r="EQ3" s="87">
        <v>45243.45668999999</v>
      </c>
      <c r="ER3" s="87">
        <v>44827.32461000001</v>
      </c>
      <c r="ES3" s="87">
        <v>36324.785370000005</v>
      </c>
      <c r="ET3" s="87">
        <v>32547.012059999994</v>
      </c>
      <c r="EU3" s="94">
        <v>30485.34</v>
      </c>
      <c r="EV3" s="157">
        <v>33273.6</v>
      </c>
      <c r="EW3" s="157">
        <v>31320.24</v>
      </c>
    </row>
    <row r="4" spans="1:153" ht="14.25">
      <c r="A4" t="s">
        <v>83</v>
      </c>
      <c r="B4" s="87">
        <v>6623.295999999999</v>
      </c>
      <c r="C4" s="87">
        <v>6217.5509999999995</v>
      </c>
      <c r="D4" s="87">
        <v>7471.612999999999</v>
      </c>
      <c r="E4" s="87">
        <v>7325.544</v>
      </c>
      <c r="F4" s="87">
        <v>7592.995</v>
      </c>
      <c r="G4" s="87">
        <v>7609.901</v>
      </c>
      <c r="H4" s="87">
        <v>7939.375</v>
      </c>
      <c r="I4" s="87">
        <v>7170.731</v>
      </c>
      <c r="J4" s="87">
        <v>7649.475</v>
      </c>
      <c r="K4" s="87">
        <v>7572.156999999999</v>
      </c>
      <c r="L4" s="87">
        <v>7666.688</v>
      </c>
      <c r="M4" s="87">
        <v>7186.399</v>
      </c>
      <c r="N4" s="87">
        <v>6909.081</v>
      </c>
      <c r="O4" s="87">
        <v>6434.915</v>
      </c>
      <c r="P4" s="87">
        <v>7143.92</v>
      </c>
      <c r="Q4" s="87">
        <v>6916.49</v>
      </c>
      <c r="R4" s="87">
        <v>7155.23</v>
      </c>
      <c r="S4" s="87">
        <v>6885.378</v>
      </c>
      <c r="T4" s="87">
        <v>6979.076000000001</v>
      </c>
      <c r="U4" s="87">
        <v>6260.246</v>
      </c>
      <c r="V4" s="87">
        <v>6756.784000000001</v>
      </c>
      <c r="W4" s="87">
        <v>6770.698</v>
      </c>
      <c r="X4" s="87">
        <v>6557.915999999999</v>
      </c>
      <c r="Y4" s="87">
        <v>6355.059</v>
      </c>
      <c r="Z4" s="87">
        <v>6575.313</v>
      </c>
      <c r="AA4" s="87">
        <v>6174.0740000000005</v>
      </c>
      <c r="AB4" s="87">
        <v>6730.304999999999</v>
      </c>
      <c r="AC4" s="87">
        <v>6541.900000000001</v>
      </c>
      <c r="AD4" s="87">
        <v>6577.1</v>
      </c>
      <c r="AE4" s="87">
        <v>6110.296</v>
      </c>
      <c r="AF4" s="87">
        <v>6328.468</v>
      </c>
      <c r="AG4" s="87">
        <v>5509.384000000001</v>
      </c>
      <c r="AH4" s="87">
        <v>6005.503</v>
      </c>
      <c r="AI4" s="87">
        <v>6162.530000000001</v>
      </c>
      <c r="AJ4" s="87">
        <v>5975.539000000001</v>
      </c>
      <c r="AK4" s="87">
        <v>5562.363</v>
      </c>
      <c r="AL4" s="87">
        <v>5889.1810000000005</v>
      </c>
      <c r="AM4" s="87">
        <v>5508.722</v>
      </c>
      <c r="AN4" s="87">
        <v>6115.318</v>
      </c>
      <c r="AO4" s="87">
        <v>5927.157999999999</v>
      </c>
      <c r="AP4" s="87">
        <v>5973.012</v>
      </c>
      <c r="AQ4" s="87">
        <v>5900.456</v>
      </c>
      <c r="AR4" s="87">
        <v>6129.835</v>
      </c>
      <c r="AS4" s="87">
        <v>5388.174</v>
      </c>
      <c r="AT4" s="87">
        <v>5932.756</v>
      </c>
      <c r="AU4" s="87">
        <v>6093.609</v>
      </c>
      <c r="AV4" s="87">
        <v>5911.87</v>
      </c>
      <c r="AW4" s="87">
        <v>5636.708</v>
      </c>
      <c r="AX4" s="87">
        <v>5893.213</v>
      </c>
      <c r="AY4" s="87">
        <v>5494.593</v>
      </c>
      <c r="AZ4" s="87">
        <v>6038.253000000001</v>
      </c>
      <c r="BA4" s="87">
        <v>5987.857</v>
      </c>
      <c r="BB4" s="87">
        <v>6038.284</v>
      </c>
      <c r="BC4" s="87">
        <v>5787.013000000001</v>
      </c>
      <c r="BD4" s="87">
        <v>6134.152999999999</v>
      </c>
      <c r="BE4" s="87">
        <v>5369.549000000001</v>
      </c>
      <c r="BF4" s="87">
        <v>5991.849999999999</v>
      </c>
      <c r="BG4" s="87">
        <v>6216.598</v>
      </c>
      <c r="BH4" s="87">
        <v>6024.487999999999</v>
      </c>
      <c r="BI4" s="87">
        <v>5786.837</v>
      </c>
      <c r="BJ4" s="87">
        <v>5975.883</v>
      </c>
      <c r="BK4" s="87">
        <v>5580.866</v>
      </c>
      <c r="BL4" s="87">
        <v>6218.072</v>
      </c>
      <c r="BM4" s="87">
        <v>5986.179</v>
      </c>
      <c r="BN4" s="87">
        <v>6053.346</v>
      </c>
      <c r="BO4" s="87">
        <v>5953.691</v>
      </c>
      <c r="BP4" s="87">
        <v>6084.612999999999</v>
      </c>
      <c r="BQ4" s="87">
        <v>5469.404</v>
      </c>
      <c r="BR4" s="87">
        <v>6021.642</v>
      </c>
      <c r="BS4" s="87">
        <v>6105.853</v>
      </c>
      <c r="BT4" s="87">
        <v>5928.892</v>
      </c>
      <c r="BU4" s="87">
        <v>5654.499</v>
      </c>
      <c r="BV4" s="87">
        <v>6063.688</v>
      </c>
      <c r="BW4" s="87">
        <v>5633.848</v>
      </c>
      <c r="BX4" s="87">
        <v>5970.765</v>
      </c>
      <c r="BY4" s="87">
        <v>5791.131</v>
      </c>
      <c r="BZ4" s="87">
        <v>5730.515</v>
      </c>
      <c r="CA4" s="87">
        <v>5609.004000000001</v>
      </c>
      <c r="CB4" s="87">
        <v>6003.135</v>
      </c>
      <c r="CC4" s="87">
        <v>5492.108</v>
      </c>
      <c r="CD4" s="87">
        <v>5918.27</v>
      </c>
      <c r="CE4" s="87">
        <v>6038.4529999999995</v>
      </c>
      <c r="CF4" s="87">
        <v>5970.288</v>
      </c>
      <c r="CG4" s="87">
        <v>5750.942999999999</v>
      </c>
      <c r="CH4" s="87">
        <v>6093.991</v>
      </c>
      <c r="CI4" s="87">
        <v>5561.7480000000005</v>
      </c>
      <c r="CJ4" s="87">
        <v>5982.687</v>
      </c>
      <c r="CK4" s="87">
        <v>5859.361000000001</v>
      </c>
      <c r="CL4" s="87">
        <v>6078.062999999999</v>
      </c>
      <c r="CM4" s="87">
        <v>5970.331</v>
      </c>
      <c r="CN4" s="87">
        <v>6106.244000000001</v>
      </c>
      <c r="CO4" s="87">
        <v>5585.601000000001</v>
      </c>
      <c r="CP4" s="87">
        <v>5994.214999999999</v>
      </c>
      <c r="CQ4" s="87">
        <v>6181.9349999999995</v>
      </c>
      <c r="CR4" s="87">
        <v>6045.972000000001</v>
      </c>
      <c r="CS4" s="87">
        <v>5934.494</v>
      </c>
      <c r="CT4" s="87">
        <v>6086.267000000001</v>
      </c>
      <c r="CU4" s="87">
        <v>5620.2970000000005</v>
      </c>
      <c r="CV4" s="87">
        <v>6018.864</v>
      </c>
      <c r="CW4" s="87">
        <v>5640.21</v>
      </c>
      <c r="CX4" s="87">
        <v>5838.274</v>
      </c>
      <c r="CY4" s="87">
        <v>5806.2</v>
      </c>
      <c r="CZ4" s="87">
        <v>6034.4259999999995</v>
      </c>
      <c r="DA4" s="87">
        <v>5566.764</v>
      </c>
      <c r="DB4" s="87">
        <v>5865.236</v>
      </c>
      <c r="DC4" s="87">
        <v>6059.927000000001</v>
      </c>
      <c r="DD4" s="87">
        <v>5930.713000000001</v>
      </c>
      <c r="DE4" s="87">
        <v>5709.531999999999</v>
      </c>
      <c r="DF4" s="87">
        <v>6053.793</v>
      </c>
      <c r="DG4" s="87">
        <v>5572.629</v>
      </c>
      <c r="DH4" s="87">
        <v>5995.394</v>
      </c>
      <c r="DI4" s="87">
        <v>5773.000999999999</v>
      </c>
      <c r="DJ4" s="87">
        <v>5910.406</v>
      </c>
      <c r="DK4" s="87">
        <v>5683.543000000001</v>
      </c>
      <c r="DL4" s="87">
        <v>5925.538</v>
      </c>
      <c r="DM4" s="87">
        <v>5437.727</v>
      </c>
      <c r="DN4" s="87">
        <v>5614.218</v>
      </c>
      <c r="DO4" s="87">
        <v>5773.338000000001</v>
      </c>
      <c r="DP4" s="87">
        <v>5558.5019999999995</v>
      </c>
      <c r="DQ4" s="87">
        <v>5002.557</v>
      </c>
      <c r="DR4" s="87">
        <v>5556.09</v>
      </c>
      <c r="DS4" s="87">
        <v>5424.262000000001</v>
      </c>
      <c r="DT4" s="87">
        <v>4904.794</v>
      </c>
      <c r="DU4" s="87">
        <v>4168.25</v>
      </c>
      <c r="DV4" s="87">
        <v>4792.066</v>
      </c>
      <c r="DW4" s="87">
        <v>4980.627</v>
      </c>
      <c r="DX4" s="87">
        <v>5313.128</v>
      </c>
      <c r="DY4" s="87">
        <v>4913.5470000000005</v>
      </c>
      <c r="DZ4" s="87">
        <v>5298.346</v>
      </c>
      <c r="EA4" s="87">
        <v>5530.875</v>
      </c>
      <c r="EB4" s="87">
        <v>5213.934</v>
      </c>
      <c r="EC4" s="87">
        <v>5264.027</v>
      </c>
      <c r="ED4" s="87">
        <v>5612.394999999999</v>
      </c>
      <c r="EE4" s="87">
        <v>5164.365000000001</v>
      </c>
      <c r="EF4" s="87">
        <v>5579.227</v>
      </c>
      <c r="EG4" s="87">
        <v>5390.759</v>
      </c>
      <c r="EH4" s="87">
        <v>5591.072</v>
      </c>
      <c r="EI4" s="87">
        <v>5500.139999999999</v>
      </c>
      <c r="EJ4" s="87">
        <v>5700.388</v>
      </c>
      <c r="EK4" s="87">
        <v>5180.342</v>
      </c>
      <c r="EL4" s="87">
        <v>5548.568</v>
      </c>
      <c r="EM4" s="87">
        <v>5616.804</v>
      </c>
      <c r="EN4" s="87">
        <v>5458.077</v>
      </c>
      <c r="EO4" s="87">
        <v>5455.8189999999995</v>
      </c>
      <c r="EP4" s="87">
        <v>5585.589</v>
      </c>
      <c r="EQ4" s="87">
        <v>5080.525000000001</v>
      </c>
      <c r="ER4" s="87">
        <v>5598.006</v>
      </c>
      <c r="ES4" s="87">
        <v>5208.646000000001</v>
      </c>
      <c r="ET4" s="87">
        <v>5562.252</v>
      </c>
      <c r="EU4" s="93">
        <v>5292.104573002</v>
      </c>
      <c r="EV4" s="95">
        <v>5619.44517433</v>
      </c>
      <c r="EW4" s="157">
        <v>5220.356461463</v>
      </c>
    </row>
    <row r="5" spans="1:153" ht="14.25">
      <c r="A5" s="34" t="s">
        <v>73</v>
      </c>
      <c r="B5" s="87">
        <v>4604.43</v>
      </c>
      <c r="C5" s="87">
        <v>4728.53</v>
      </c>
      <c r="D5" s="87">
        <v>4786.55</v>
      </c>
      <c r="E5" s="87">
        <v>4864.86</v>
      </c>
      <c r="F5" s="87">
        <v>4935.15</v>
      </c>
      <c r="G5" s="87">
        <v>5029.54</v>
      </c>
      <c r="H5" s="87">
        <v>5124.98</v>
      </c>
      <c r="I5" s="87">
        <v>5291.77</v>
      </c>
      <c r="J5" s="87">
        <v>5339.79</v>
      </c>
      <c r="K5" s="87">
        <v>5544.62</v>
      </c>
      <c r="L5" s="87">
        <v>5672.37</v>
      </c>
      <c r="M5" s="87">
        <v>5763.58</v>
      </c>
      <c r="N5" s="87">
        <v>5972.26</v>
      </c>
      <c r="O5" s="87">
        <v>6009.02</v>
      </c>
      <c r="P5" s="87">
        <v>6121.27</v>
      </c>
      <c r="Q5" s="87">
        <v>6203.89</v>
      </c>
      <c r="R5" s="87">
        <v>6258.63</v>
      </c>
      <c r="S5" s="87">
        <v>6327.21</v>
      </c>
      <c r="T5" s="87">
        <v>6391.64</v>
      </c>
      <c r="U5" s="87">
        <v>6425.86</v>
      </c>
      <c r="V5" s="87">
        <v>6482.13</v>
      </c>
      <c r="W5" s="87">
        <v>6548.01</v>
      </c>
      <c r="X5" s="87">
        <v>6573.97</v>
      </c>
      <c r="Y5" s="87">
        <v>6692.43</v>
      </c>
      <c r="Z5" s="87">
        <v>6745.96</v>
      </c>
      <c r="AA5" s="87">
        <v>6770.99</v>
      </c>
      <c r="AB5" s="87">
        <v>6824.9</v>
      </c>
      <c r="AC5" s="87">
        <v>6865.72</v>
      </c>
      <c r="AD5" s="87">
        <v>6929.97</v>
      </c>
      <c r="AE5" s="87">
        <v>6941.97</v>
      </c>
      <c r="AF5" s="87">
        <v>7081.68</v>
      </c>
      <c r="AG5" s="87">
        <v>7173.91</v>
      </c>
      <c r="AH5" s="87">
        <v>7207.66</v>
      </c>
      <c r="AI5" s="87">
        <v>7324.96</v>
      </c>
      <c r="AJ5" s="87">
        <v>7418.77</v>
      </c>
      <c r="AK5" s="87">
        <v>7513.12</v>
      </c>
      <c r="AL5" s="87">
        <v>7584.28</v>
      </c>
      <c r="AM5" s="87">
        <v>7611.84</v>
      </c>
      <c r="AN5" s="87">
        <v>7640.37</v>
      </c>
      <c r="AO5" s="87">
        <v>7680.55</v>
      </c>
      <c r="AP5" s="87">
        <v>7748.09</v>
      </c>
      <c r="AQ5" s="87">
        <v>7783.58</v>
      </c>
      <c r="AR5" s="87">
        <v>7841.11</v>
      </c>
      <c r="AS5" s="87">
        <v>7929.26</v>
      </c>
      <c r="AT5" s="87">
        <v>7991</v>
      </c>
      <c r="AU5" s="87">
        <v>8020.26</v>
      </c>
      <c r="AV5" s="87">
        <v>8072.29</v>
      </c>
      <c r="AW5" s="87">
        <v>8157.31</v>
      </c>
      <c r="AX5" s="87">
        <v>8207</v>
      </c>
      <c r="AY5" s="87">
        <v>8253</v>
      </c>
      <c r="AZ5" s="87">
        <v>8273</v>
      </c>
      <c r="BA5" s="87">
        <v>8381</v>
      </c>
      <c r="BB5" s="87">
        <v>8492</v>
      </c>
      <c r="BC5" s="87">
        <v>8558</v>
      </c>
      <c r="BD5" s="87">
        <v>8614</v>
      </c>
      <c r="BE5" s="87">
        <v>8672</v>
      </c>
      <c r="BF5" s="87">
        <v>8816</v>
      </c>
      <c r="BG5" s="87">
        <v>8931</v>
      </c>
      <c r="BH5" s="87">
        <v>8978</v>
      </c>
      <c r="BI5" s="87">
        <v>9120</v>
      </c>
      <c r="BJ5" s="87">
        <v>9409.51</v>
      </c>
      <c r="BK5" s="87">
        <v>9480.85</v>
      </c>
      <c r="BL5" s="87">
        <v>9592.66</v>
      </c>
      <c r="BM5" s="87">
        <v>9628.37</v>
      </c>
      <c r="BN5" s="87">
        <v>9682.64</v>
      </c>
      <c r="BO5" s="87">
        <v>9769.11</v>
      </c>
      <c r="BP5" s="87">
        <v>9889.51</v>
      </c>
      <c r="BQ5" s="87">
        <v>9921.31</v>
      </c>
      <c r="BR5" s="87">
        <v>10037.41</v>
      </c>
      <c r="BS5" s="87">
        <v>10069.62</v>
      </c>
      <c r="BT5" s="87">
        <v>10247.76</v>
      </c>
      <c r="BU5" s="87">
        <v>10325</v>
      </c>
      <c r="BV5" s="87">
        <v>10351</v>
      </c>
      <c r="BW5" s="87">
        <v>10407</v>
      </c>
      <c r="BX5" s="87">
        <v>10464</v>
      </c>
      <c r="BY5" s="87">
        <v>10623</v>
      </c>
      <c r="BZ5" s="87">
        <v>10759</v>
      </c>
      <c r="CA5" s="87">
        <v>10928</v>
      </c>
      <c r="CB5" s="87">
        <v>11068</v>
      </c>
      <c r="CC5" s="87">
        <v>11122</v>
      </c>
      <c r="CD5" s="87">
        <v>11193</v>
      </c>
      <c r="CE5" s="87">
        <v>11323</v>
      </c>
      <c r="CF5" s="87">
        <v>11501</v>
      </c>
      <c r="CG5" s="87">
        <v>11710</v>
      </c>
      <c r="CH5" s="87">
        <v>11866.2</v>
      </c>
      <c r="CI5" s="87">
        <v>12005.68</v>
      </c>
      <c r="CJ5" s="87">
        <v>12129.44</v>
      </c>
      <c r="CK5" s="87">
        <v>12192.12</v>
      </c>
      <c r="CL5" s="87">
        <v>12303.45</v>
      </c>
      <c r="CM5" s="87">
        <v>12345.67</v>
      </c>
      <c r="CN5" s="87">
        <v>12551.22</v>
      </c>
      <c r="CO5" s="87">
        <v>12640.67</v>
      </c>
      <c r="CP5" s="87">
        <v>12884.09</v>
      </c>
      <c r="CQ5" s="87">
        <v>13089.17</v>
      </c>
      <c r="CR5" s="87">
        <v>13293.16</v>
      </c>
      <c r="CS5" s="87">
        <v>13549.62</v>
      </c>
      <c r="CT5" s="87">
        <v>13538</v>
      </c>
      <c r="CU5" s="87">
        <v>13625</v>
      </c>
      <c r="CV5" s="87">
        <v>13709</v>
      </c>
      <c r="CW5" s="87">
        <v>13749</v>
      </c>
      <c r="CX5" s="87">
        <v>13823</v>
      </c>
      <c r="CY5" s="87">
        <v>13980</v>
      </c>
      <c r="CZ5" s="87">
        <v>14073</v>
      </c>
      <c r="DA5" s="87">
        <v>14208</v>
      </c>
      <c r="DB5" s="87">
        <v>14330</v>
      </c>
      <c r="DC5" s="87">
        <v>14459</v>
      </c>
      <c r="DD5" s="87">
        <v>14757</v>
      </c>
      <c r="DE5" s="87">
        <v>15108</v>
      </c>
      <c r="DF5" s="87">
        <v>15223</v>
      </c>
      <c r="DG5" s="87">
        <v>15307</v>
      </c>
      <c r="DH5" s="87">
        <v>15358</v>
      </c>
      <c r="DI5" s="87">
        <v>15499</v>
      </c>
      <c r="DJ5" s="87">
        <v>15611</v>
      </c>
      <c r="DK5" s="87">
        <v>15695</v>
      </c>
      <c r="DL5" s="87">
        <v>15711</v>
      </c>
      <c r="DM5" s="87">
        <v>15811</v>
      </c>
      <c r="DN5" s="87">
        <v>15922</v>
      </c>
      <c r="DO5" s="87">
        <v>16030</v>
      </c>
      <c r="DP5" s="87">
        <v>16144</v>
      </c>
      <c r="DQ5" s="87">
        <v>16494</v>
      </c>
      <c r="DR5" s="87" t="s">
        <v>85</v>
      </c>
      <c r="DS5" s="87"/>
      <c r="DT5" s="87"/>
      <c r="DU5" s="87"/>
      <c r="DV5" s="87"/>
      <c r="DW5" s="87"/>
      <c r="DX5" s="87"/>
      <c r="DY5" s="87"/>
      <c r="DZ5" s="87"/>
      <c r="EA5" s="87"/>
      <c r="EB5" s="87"/>
      <c r="EC5" s="87"/>
      <c r="ED5" s="87">
        <v>17742</v>
      </c>
      <c r="EE5" s="87">
        <v>17795</v>
      </c>
      <c r="EF5" s="87">
        <v>17910</v>
      </c>
      <c r="EG5" s="87">
        <v>17942</v>
      </c>
      <c r="EH5" s="87">
        <v>18020</v>
      </c>
      <c r="EI5" s="87">
        <v>18197</v>
      </c>
      <c r="EJ5" s="87">
        <v>18264</v>
      </c>
      <c r="EK5" s="87">
        <v>18408</v>
      </c>
      <c r="EL5" s="87">
        <v>18471</v>
      </c>
      <c r="EM5" s="87">
        <v>18552</v>
      </c>
      <c r="EN5" s="87">
        <v>18707</v>
      </c>
      <c r="EO5" s="87" t="s">
        <v>85</v>
      </c>
      <c r="EP5" s="87">
        <v>18937</v>
      </c>
      <c r="EQ5" s="87">
        <v>18991</v>
      </c>
      <c r="ER5" s="87">
        <v>19093</v>
      </c>
      <c r="ES5" s="87">
        <v>19081</v>
      </c>
      <c r="ET5" s="87" t="s">
        <v>85</v>
      </c>
      <c r="EU5" s="93">
        <v>18095.54375</v>
      </c>
      <c r="EV5" s="95">
        <v>20064.15545</v>
      </c>
      <c r="EW5" s="157">
        <v>20320.45745</v>
      </c>
    </row>
    <row r="6" spans="1:153" ht="14.25">
      <c r="A6" s="34" t="s">
        <v>74</v>
      </c>
      <c r="B6" s="87">
        <v>261.55</v>
      </c>
      <c r="C6" s="87">
        <v>280.19</v>
      </c>
      <c r="D6" s="87">
        <v>319.54</v>
      </c>
      <c r="E6" s="87">
        <v>373.78</v>
      </c>
      <c r="F6" s="87">
        <v>394.71</v>
      </c>
      <c r="G6" s="87">
        <v>457.76</v>
      </c>
      <c r="H6" s="87">
        <v>521.13</v>
      </c>
      <c r="I6" s="87">
        <v>569.95</v>
      </c>
      <c r="J6" s="87">
        <v>643.41</v>
      </c>
      <c r="K6" s="87">
        <v>728.6</v>
      </c>
      <c r="L6" s="87">
        <v>775.47</v>
      </c>
      <c r="M6" s="87">
        <v>877.8</v>
      </c>
      <c r="N6" s="87">
        <v>1094.65</v>
      </c>
      <c r="O6" s="87">
        <v>1188.26</v>
      </c>
      <c r="P6" s="87">
        <v>1299.36</v>
      </c>
      <c r="Q6" s="87">
        <v>1375.68</v>
      </c>
      <c r="R6" s="87">
        <v>1507.95</v>
      </c>
      <c r="S6" s="87">
        <v>1709.76</v>
      </c>
      <c r="T6" s="87">
        <v>1840.41</v>
      </c>
      <c r="U6" s="87">
        <v>2005.8</v>
      </c>
      <c r="V6" s="87">
        <v>2135.09</v>
      </c>
      <c r="W6" s="87">
        <v>2274.49</v>
      </c>
      <c r="X6" s="87">
        <v>2393.34</v>
      </c>
      <c r="Y6" s="87">
        <v>2565.91</v>
      </c>
      <c r="Z6" s="87">
        <v>2822.62</v>
      </c>
      <c r="AA6" s="87">
        <v>2867.35</v>
      </c>
      <c r="AB6" s="87">
        <v>2958.51</v>
      </c>
      <c r="AC6" s="87">
        <v>3035.28</v>
      </c>
      <c r="AD6" s="87">
        <v>3069.01</v>
      </c>
      <c r="AE6" s="87">
        <v>3285.0959999999995</v>
      </c>
      <c r="AF6" s="87">
        <v>3410.406</v>
      </c>
      <c r="AG6" s="87">
        <v>3442.4759999999997</v>
      </c>
      <c r="AH6" s="87">
        <v>3531.4759999999997</v>
      </c>
      <c r="AI6" s="87">
        <v>3501.3559999999998</v>
      </c>
      <c r="AJ6" s="87">
        <v>3512.1859999999997</v>
      </c>
      <c r="AK6" s="87">
        <v>3577.636</v>
      </c>
      <c r="AL6" s="87">
        <v>3760.75</v>
      </c>
      <c r="AM6" s="87">
        <v>3788.57</v>
      </c>
      <c r="AN6" s="87">
        <v>3821.33</v>
      </c>
      <c r="AO6" s="87">
        <v>3861.56</v>
      </c>
      <c r="AP6" s="87">
        <v>3877.45</v>
      </c>
      <c r="AQ6" s="87">
        <v>3941.1299999999997</v>
      </c>
      <c r="AR6" s="87">
        <v>3961.43</v>
      </c>
      <c r="AS6" s="87">
        <v>4049.9399999999996</v>
      </c>
      <c r="AT6" s="87">
        <v>4151.7</v>
      </c>
      <c r="AU6" s="87">
        <v>4218.2699999999995</v>
      </c>
      <c r="AV6" s="87">
        <v>4267.389999999999</v>
      </c>
      <c r="AW6" s="87">
        <v>4366.83</v>
      </c>
      <c r="AX6" s="87">
        <v>4410</v>
      </c>
      <c r="AY6" s="87">
        <v>4490</v>
      </c>
      <c r="AZ6" s="87">
        <v>4547</v>
      </c>
      <c r="BA6" s="87">
        <v>4624</v>
      </c>
      <c r="BB6" s="87">
        <v>4699</v>
      </c>
      <c r="BC6" s="87">
        <v>4758</v>
      </c>
      <c r="BD6" s="87">
        <v>4880</v>
      </c>
      <c r="BE6" s="87">
        <v>4983</v>
      </c>
      <c r="BF6" s="87">
        <v>5076</v>
      </c>
      <c r="BG6" s="87">
        <v>5156</v>
      </c>
      <c r="BH6" s="87">
        <v>5211</v>
      </c>
      <c r="BI6" s="87">
        <v>5292</v>
      </c>
      <c r="BJ6" s="87">
        <v>5367.6</v>
      </c>
      <c r="BK6" s="87">
        <v>5435.48</v>
      </c>
      <c r="BL6" s="87">
        <v>5533.93</v>
      </c>
      <c r="BM6" s="87">
        <v>5604.24</v>
      </c>
      <c r="BN6" s="87">
        <v>5654.35</v>
      </c>
      <c r="BO6" s="87">
        <v>5702.14</v>
      </c>
      <c r="BP6" s="87">
        <v>5764.3</v>
      </c>
      <c r="BQ6" s="87">
        <v>5808.01</v>
      </c>
      <c r="BR6" s="87">
        <v>6098.01</v>
      </c>
      <c r="BS6" s="87">
        <v>6121.93</v>
      </c>
      <c r="BT6" s="87">
        <v>6152.82</v>
      </c>
      <c r="BU6" s="87">
        <v>6196</v>
      </c>
      <c r="BV6" s="87">
        <v>6251</v>
      </c>
      <c r="BW6" s="87">
        <v>6314</v>
      </c>
      <c r="BX6" s="87">
        <v>6381</v>
      </c>
      <c r="BY6" s="87">
        <v>6470</v>
      </c>
      <c r="BZ6" s="87">
        <v>6476</v>
      </c>
      <c r="CA6" s="87">
        <v>6550</v>
      </c>
      <c r="CB6" s="87">
        <v>6589</v>
      </c>
      <c r="CC6" s="87">
        <v>6618</v>
      </c>
      <c r="CD6" s="87">
        <v>6664</v>
      </c>
      <c r="CE6" s="87">
        <v>6698</v>
      </c>
      <c r="CF6" s="87">
        <v>6744</v>
      </c>
      <c r="CG6" s="87">
        <v>6772</v>
      </c>
      <c r="CH6" s="87">
        <v>6823.78</v>
      </c>
      <c r="CI6" s="87">
        <v>6848.95</v>
      </c>
      <c r="CJ6" s="87">
        <v>6878.8</v>
      </c>
      <c r="CK6" s="87">
        <v>6927.64</v>
      </c>
      <c r="CL6" s="87">
        <v>6986.9</v>
      </c>
      <c r="CM6" s="87">
        <v>7069.14</v>
      </c>
      <c r="CN6" s="87">
        <v>7113.7</v>
      </c>
      <c r="CO6" s="87">
        <v>7179.5</v>
      </c>
      <c r="CP6" s="87">
        <v>7241.03</v>
      </c>
      <c r="CQ6" s="87">
        <v>7334.65</v>
      </c>
      <c r="CR6" s="87">
        <v>7508.32</v>
      </c>
      <c r="CS6" s="87">
        <v>7653.86</v>
      </c>
      <c r="CT6" s="87">
        <v>7680</v>
      </c>
      <c r="CU6" s="87">
        <v>7810</v>
      </c>
      <c r="CV6" s="87">
        <v>7903</v>
      </c>
      <c r="CW6" s="87">
        <v>7974</v>
      </c>
      <c r="CX6" s="87">
        <v>8023</v>
      </c>
      <c r="CY6" s="87">
        <v>8162</v>
      </c>
      <c r="CZ6" s="87">
        <v>8258</v>
      </c>
      <c r="DA6" s="87">
        <v>8334</v>
      </c>
      <c r="DB6" s="87">
        <v>8383</v>
      </c>
      <c r="DC6" s="87">
        <v>8444</v>
      </c>
      <c r="DD6" s="87">
        <v>8474</v>
      </c>
      <c r="DE6" s="87">
        <v>8527</v>
      </c>
      <c r="DF6" s="87">
        <v>8590</v>
      </c>
      <c r="DG6" s="87">
        <v>8637</v>
      </c>
      <c r="DH6" s="87">
        <v>8696</v>
      </c>
      <c r="DI6" s="87">
        <v>8783</v>
      </c>
      <c r="DJ6" s="87">
        <v>8859</v>
      </c>
      <c r="DK6" s="87">
        <v>8939</v>
      </c>
      <c r="DL6" s="87">
        <v>8939</v>
      </c>
      <c r="DM6" s="87">
        <v>9110</v>
      </c>
      <c r="DN6" s="87">
        <v>9236</v>
      </c>
      <c r="DO6" s="87">
        <v>9317</v>
      </c>
      <c r="DP6" s="87">
        <v>9390</v>
      </c>
      <c r="DQ6" s="87">
        <v>9436</v>
      </c>
      <c r="DR6" s="87" t="s">
        <v>85</v>
      </c>
      <c r="DS6" s="87"/>
      <c r="DT6" s="87"/>
      <c r="DU6" s="87"/>
      <c r="DV6" s="87"/>
      <c r="DW6" s="87"/>
      <c r="DX6" s="87"/>
      <c r="DY6" s="87"/>
      <c r="DZ6" s="87"/>
      <c r="EA6" s="87"/>
      <c r="EB6" s="87"/>
      <c r="EC6" s="87"/>
      <c r="ED6" s="87">
        <v>10553</v>
      </c>
      <c r="EE6" s="87">
        <v>10791</v>
      </c>
      <c r="EF6" s="87">
        <v>11176</v>
      </c>
      <c r="EG6" s="87">
        <v>11367</v>
      </c>
      <c r="EH6" s="87">
        <v>11491</v>
      </c>
      <c r="EI6" s="87">
        <v>11708</v>
      </c>
      <c r="EJ6" s="87">
        <v>11708</v>
      </c>
      <c r="EK6" s="87">
        <v>12097</v>
      </c>
      <c r="EL6" s="87">
        <v>12329</v>
      </c>
      <c r="EM6" s="87">
        <v>12599</v>
      </c>
      <c r="EN6" s="87">
        <v>12789</v>
      </c>
      <c r="EO6" s="87" t="s">
        <v>85</v>
      </c>
      <c r="EP6" s="87">
        <v>13251</v>
      </c>
      <c r="EQ6" s="87">
        <v>13315</v>
      </c>
      <c r="ER6" s="87">
        <v>13529</v>
      </c>
      <c r="ES6" s="87">
        <v>13764</v>
      </c>
      <c r="ET6" s="87" t="s">
        <v>85</v>
      </c>
      <c r="EU6" s="93">
        <v>13416.8970667733</v>
      </c>
      <c r="EV6" s="95">
        <v>15553.8225167731</v>
      </c>
      <c r="EW6" s="157">
        <v>14801.8299667733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R30"/>
  <sheetViews>
    <sheetView zoomScalePageLayoutView="0" workbookViewId="0" topLeftCell="A1">
      <selection activeCell="A1" sqref="A1"/>
    </sheetView>
  </sheetViews>
  <sheetFormatPr defaultColWidth="11.421875" defaultRowHeight="15"/>
  <cols>
    <col min="1" max="1" width="4.00390625" style="1" customWidth="1"/>
    <col min="2" max="16384" width="11.421875" style="1" customWidth="1"/>
  </cols>
  <sheetData>
    <row r="1" ht="83.25" customHeight="1"/>
    <row r="2" ht="15"/>
    <row r="3" spans="2:17" ht="28.5">
      <c r="B3" s="105" t="s">
        <v>45</v>
      </c>
      <c r="C3" s="105"/>
      <c r="D3" s="105"/>
      <c r="E3" s="105"/>
      <c r="F3" s="105"/>
      <c r="G3" s="105"/>
      <c r="H3" s="105"/>
      <c r="I3" s="105"/>
      <c r="J3" s="105"/>
      <c r="K3" s="105"/>
      <c r="L3" s="105"/>
      <c r="M3" s="105"/>
      <c r="N3" s="105"/>
      <c r="O3" s="105"/>
      <c r="P3" s="105"/>
      <c r="Q3" s="105"/>
    </row>
    <row r="5" spans="2:18" ht="14.25">
      <c r="B5" s="148" t="s">
        <v>48</v>
      </c>
      <c r="C5" s="148"/>
      <c r="D5" s="148"/>
      <c r="E5" s="149" t="s">
        <v>49</v>
      </c>
      <c r="F5" s="149"/>
      <c r="G5" s="149"/>
      <c r="H5" s="149"/>
      <c r="I5" s="149"/>
      <c r="J5" s="149"/>
      <c r="K5" s="149"/>
      <c r="L5" s="149"/>
      <c r="M5" s="149"/>
      <c r="N5" s="149"/>
      <c r="O5" s="149"/>
      <c r="P5" s="149"/>
      <c r="Q5" s="149"/>
      <c r="R5" s="149"/>
    </row>
    <row r="6" spans="2:4" ht="14.25">
      <c r="B6" s="32"/>
      <c r="C6" s="32"/>
      <c r="D6" s="32"/>
    </row>
    <row r="7" spans="2:18" ht="47.25" customHeight="1">
      <c r="B7" s="148" t="s">
        <v>50</v>
      </c>
      <c r="C7" s="148"/>
      <c r="D7" s="148"/>
      <c r="E7" s="149" t="s">
        <v>51</v>
      </c>
      <c r="F7" s="149"/>
      <c r="G7" s="149"/>
      <c r="H7" s="149"/>
      <c r="I7" s="149"/>
      <c r="J7" s="149"/>
      <c r="K7" s="149"/>
      <c r="L7" s="149"/>
      <c r="M7" s="149"/>
      <c r="N7" s="149"/>
      <c r="O7" s="149"/>
      <c r="P7" s="149"/>
      <c r="Q7" s="149"/>
      <c r="R7" s="149"/>
    </row>
    <row r="8" spans="2:18" ht="153" customHeight="1">
      <c r="B8" s="148"/>
      <c r="C8" s="148"/>
      <c r="D8" s="148"/>
      <c r="E8" s="149" t="s">
        <v>52</v>
      </c>
      <c r="F8" s="149"/>
      <c r="G8" s="149"/>
      <c r="H8" s="149"/>
      <c r="I8" s="149"/>
      <c r="J8" s="149"/>
      <c r="K8" s="149"/>
      <c r="L8" s="149"/>
      <c r="M8" s="149"/>
      <c r="N8" s="149"/>
      <c r="O8" s="149"/>
      <c r="P8" s="149"/>
      <c r="Q8" s="149"/>
      <c r="R8" s="149"/>
    </row>
    <row r="9" spans="2:4" ht="14.25">
      <c r="B9" s="32"/>
      <c r="C9" s="32"/>
      <c r="D9" s="32"/>
    </row>
    <row r="10" spans="2:18" ht="226.5" customHeight="1">
      <c r="B10" s="148" t="s">
        <v>53</v>
      </c>
      <c r="C10" s="148"/>
      <c r="D10" s="148"/>
      <c r="E10" s="149" t="s">
        <v>54</v>
      </c>
      <c r="F10" s="149"/>
      <c r="G10" s="149"/>
      <c r="H10" s="149"/>
      <c r="I10" s="149"/>
      <c r="J10" s="149"/>
      <c r="K10" s="149"/>
      <c r="L10" s="149"/>
      <c r="M10" s="149"/>
      <c r="N10" s="149"/>
      <c r="O10" s="149"/>
      <c r="P10" s="149"/>
      <c r="Q10" s="149"/>
      <c r="R10" s="149"/>
    </row>
    <row r="11" spans="2:4" ht="14.25">
      <c r="B11" s="32"/>
      <c r="C11" s="32"/>
      <c r="D11" s="32"/>
    </row>
    <row r="12" spans="2:18" ht="31.5" customHeight="1">
      <c r="B12" s="148" t="s">
        <v>55</v>
      </c>
      <c r="C12" s="148"/>
      <c r="D12" s="148"/>
      <c r="E12" s="149" t="s">
        <v>56</v>
      </c>
      <c r="F12" s="149"/>
      <c r="G12" s="149"/>
      <c r="H12" s="149"/>
      <c r="I12" s="149"/>
      <c r="J12" s="149"/>
      <c r="K12" s="149"/>
      <c r="L12" s="149"/>
      <c r="M12" s="149"/>
      <c r="N12" s="149"/>
      <c r="O12" s="149"/>
      <c r="P12" s="149"/>
      <c r="Q12" s="149"/>
      <c r="R12" s="149"/>
    </row>
    <row r="13" spans="2:4" ht="14.25">
      <c r="B13" s="32"/>
      <c r="C13" s="32"/>
      <c r="D13" s="32"/>
    </row>
    <row r="14" spans="2:18" ht="78" customHeight="1">
      <c r="B14" s="148" t="s">
        <v>57</v>
      </c>
      <c r="C14" s="148"/>
      <c r="D14" s="148"/>
      <c r="E14" s="149" t="s">
        <v>58</v>
      </c>
      <c r="F14" s="149"/>
      <c r="G14" s="149"/>
      <c r="H14" s="149"/>
      <c r="I14" s="149"/>
      <c r="J14" s="149"/>
      <c r="K14" s="149"/>
      <c r="L14" s="149"/>
      <c r="M14" s="149"/>
      <c r="N14" s="149"/>
      <c r="O14" s="149"/>
      <c r="P14" s="149"/>
      <c r="Q14" s="149"/>
      <c r="R14" s="149"/>
    </row>
    <row r="15" spans="2:18" ht="75.75" customHeight="1">
      <c r="B15" s="148"/>
      <c r="C15" s="148"/>
      <c r="D15" s="148"/>
      <c r="E15" s="149" t="s">
        <v>59</v>
      </c>
      <c r="F15" s="149"/>
      <c r="G15" s="149"/>
      <c r="H15" s="149"/>
      <c r="I15" s="149"/>
      <c r="J15" s="149"/>
      <c r="K15" s="149"/>
      <c r="L15" s="149"/>
      <c r="M15" s="149"/>
      <c r="N15" s="149"/>
      <c r="O15" s="149"/>
      <c r="P15" s="149"/>
      <c r="Q15" s="149"/>
      <c r="R15" s="149"/>
    </row>
    <row r="16" spans="2:18" ht="60.75" customHeight="1">
      <c r="B16" s="148"/>
      <c r="C16" s="148"/>
      <c r="D16" s="148"/>
      <c r="E16" s="149" t="s">
        <v>60</v>
      </c>
      <c r="F16" s="149"/>
      <c r="G16" s="149"/>
      <c r="H16" s="149"/>
      <c r="I16" s="149"/>
      <c r="J16" s="149"/>
      <c r="K16" s="149"/>
      <c r="L16" s="149"/>
      <c r="M16" s="149"/>
      <c r="N16" s="149"/>
      <c r="O16" s="149"/>
      <c r="P16" s="149"/>
      <c r="Q16" s="149"/>
      <c r="R16" s="149"/>
    </row>
    <row r="17" spans="2:4" ht="14.25">
      <c r="B17" s="32"/>
      <c r="C17" s="32"/>
      <c r="D17" s="32"/>
    </row>
    <row r="18" spans="2:18" ht="31.5" customHeight="1">
      <c r="B18" s="148" t="s">
        <v>61</v>
      </c>
      <c r="C18" s="148"/>
      <c r="D18" s="148"/>
      <c r="E18" s="149" t="s">
        <v>62</v>
      </c>
      <c r="F18" s="149"/>
      <c r="G18" s="149"/>
      <c r="H18" s="149"/>
      <c r="I18" s="149"/>
      <c r="J18" s="149"/>
      <c r="K18" s="149"/>
      <c r="L18" s="149"/>
      <c r="M18" s="149"/>
      <c r="N18" s="149"/>
      <c r="O18" s="149"/>
      <c r="P18" s="149"/>
      <c r="Q18" s="149"/>
      <c r="R18" s="149"/>
    </row>
    <row r="19" spans="2:4" ht="14.25">
      <c r="B19" s="32"/>
      <c r="C19" s="32"/>
      <c r="D19" s="32"/>
    </row>
    <row r="20" spans="2:18" ht="46.5" customHeight="1">
      <c r="B20" s="148" t="s">
        <v>63</v>
      </c>
      <c r="C20" s="148"/>
      <c r="D20" s="148"/>
      <c r="E20" s="149" t="s">
        <v>64</v>
      </c>
      <c r="F20" s="149"/>
      <c r="G20" s="149"/>
      <c r="H20" s="149"/>
      <c r="I20" s="149"/>
      <c r="J20" s="149"/>
      <c r="K20" s="149"/>
      <c r="L20" s="149"/>
      <c r="M20" s="149"/>
      <c r="N20" s="149"/>
      <c r="O20" s="149"/>
      <c r="P20" s="149"/>
      <c r="Q20" s="149"/>
      <c r="R20" s="149"/>
    </row>
    <row r="21" spans="2:18" ht="33" customHeight="1">
      <c r="B21" s="148"/>
      <c r="C21" s="148"/>
      <c r="D21" s="148"/>
      <c r="E21" s="149" t="s">
        <v>65</v>
      </c>
      <c r="F21" s="149"/>
      <c r="G21" s="149"/>
      <c r="H21" s="149"/>
      <c r="I21" s="149"/>
      <c r="J21" s="149"/>
      <c r="K21" s="149"/>
      <c r="L21" s="149"/>
      <c r="M21" s="149"/>
      <c r="N21" s="149"/>
      <c r="O21" s="149"/>
      <c r="P21" s="149"/>
      <c r="Q21" s="149"/>
      <c r="R21" s="149"/>
    </row>
    <row r="22" spans="2:18" ht="45.75" customHeight="1">
      <c r="B22" s="148"/>
      <c r="C22" s="148"/>
      <c r="D22" s="148"/>
      <c r="E22" s="149" t="s">
        <v>66</v>
      </c>
      <c r="F22" s="149"/>
      <c r="G22" s="149"/>
      <c r="H22" s="149"/>
      <c r="I22" s="149"/>
      <c r="J22" s="149"/>
      <c r="K22" s="149"/>
      <c r="L22" s="149"/>
      <c r="M22" s="149"/>
      <c r="N22" s="149"/>
      <c r="O22" s="149"/>
      <c r="P22" s="149"/>
      <c r="Q22" s="149"/>
      <c r="R22" s="149"/>
    </row>
    <row r="23" spans="2:4" ht="14.25">
      <c r="B23" s="32"/>
      <c r="C23" s="32"/>
      <c r="D23" s="32"/>
    </row>
    <row r="24" spans="2:18" ht="83.25" customHeight="1">
      <c r="B24" s="148" t="s">
        <v>67</v>
      </c>
      <c r="C24" s="148"/>
      <c r="D24" s="148"/>
      <c r="E24" s="149" t="s">
        <v>70</v>
      </c>
      <c r="F24" s="149"/>
      <c r="G24" s="33"/>
      <c r="H24" s="149" t="s">
        <v>68</v>
      </c>
      <c r="I24" s="149"/>
      <c r="J24" s="33"/>
      <c r="K24" s="149" t="s">
        <v>69</v>
      </c>
      <c r="L24" s="149"/>
      <c r="M24" s="33"/>
      <c r="N24" s="33"/>
      <c r="O24" s="33"/>
      <c r="P24" s="33"/>
      <c r="Q24" s="33"/>
      <c r="R24" s="33"/>
    </row>
    <row r="25" spans="2:4" ht="14.25">
      <c r="B25" s="32"/>
      <c r="C25" s="32"/>
      <c r="D25" s="32"/>
    </row>
    <row r="26" spans="2:5" ht="33.75" customHeight="1">
      <c r="B26" s="148" t="s">
        <v>76</v>
      </c>
      <c r="C26" s="148"/>
      <c r="D26" s="148"/>
      <c r="E26" s="39" t="s">
        <v>77</v>
      </c>
    </row>
    <row r="27" ht="15"/>
    <row r="28" ht="15"/>
    <row r="29" ht="15"/>
    <row r="30" ht="14.25">
      <c r="E30" s="39" t="s">
        <v>78</v>
      </c>
    </row>
    <row r="32" ht="15"/>
    <row r="33" ht="15"/>
    <row r="34" ht="15"/>
    <row r="35" ht="15"/>
  </sheetData>
  <sheetProtection/>
  <mergeCells count="25">
    <mergeCell ref="B26:D26"/>
    <mergeCell ref="B3:Q3"/>
    <mergeCell ref="B5:D5"/>
    <mergeCell ref="E5:R5"/>
    <mergeCell ref="B7:D8"/>
    <mergeCell ref="E7:R7"/>
    <mergeCell ref="E8:R8"/>
    <mergeCell ref="B18:D18"/>
    <mergeCell ref="E18:R18"/>
    <mergeCell ref="B10:D10"/>
    <mergeCell ref="E10:R10"/>
    <mergeCell ref="B12:D12"/>
    <mergeCell ref="E12:R12"/>
    <mergeCell ref="B14:D16"/>
    <mergeCell ref="E14:R14"/>
    <mergeCell ref="E15:R15"/>
    <mergeCell ref="E16:R16"/>
    <mergeCell ref="B24:D24"/>
    <mergeCell ref="E24:F24"/>
    <mergeCell ref="H24:I24"/>
    <mergeCell ref="K24:L24"/>
    <mergeCell ref="B20:D22"/>
    <mergeCell ref="E20:R20"/>
    <mergeCell ref="E21:R21"/>
    <mergeCell ref="E22:R22"/>
  </mergeCells>
  <printOptions/>
  <pageMargins left="0.7" right="0.7" top="0.75" bottom="0.75" header="0.3" footer="0.3"/>
  <pageSetup orientation="portrait" paperSize="9"/>
  <drawing r:id="rId4"/>
  <legacyDrawing r:id="rId3"/>
  <oleObjects>
    <oleObject progId="Equation.3" shapeId="1162470" r:id="rId1"/>
    <oleObject progId="Equation.3" shapeId="116442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GAZEAU Olivier</dc:creator>
  <cp:keywords/>
  <dc:description/>
  <cp:lastModifiedBy>BERRADI Sara Ext</cp:lastModifiedBy>
  <cp:lastPrinted>2012-05-14T12:35:48Z</cp:lastPrinted>
  <dcterms:created xsi:type="dcterms:W3CDTF">2012-03-01T16:08:25Z</dcterms:created>
  <dcterms:modified xsi:type="dcterms:W3CDTF">2022-10-04T13:54:01Z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